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tteshephard/Desktop/"/>
    </mc:Choice>
  </mc:AlternateContent>
  <xr:revisionPtr revIDLastSave="0" documentId="8_{8BA1B8EC-14EC-CA4E-93A2-6980A8C82C8B}" xr6:coauthVersionLast="47" xr6:coauthVersionMax="47" xr10:uidLastSave="{00000000-0000-0000-0000-000000000000}"/>
  <bookViews>
    <workbookView xWindow="0" yWindow="500" windowWidth="19420" windowHeight="11500" activeTab="1" xr2:uid="{00000000-000D-0000-FFFF-FFFF00000000}"/>
  </bookViews>
  <sheets>
    <sheet name="Instruksjoner" sheetId="6" r:id="rId1"/>
    <sheet name="Budsjett og Årsregnskap" sheetId="1" r:id="rId2"/>
    <sheet name="Kontoutskrift" sheetId="5" r:id="rId3"/>
  </sheets>
  <definedNames>
    <definedName name="_xlnm._FilterDatabase" localSheetId="2" hidden="1">Kontoutskrift!$A$1:$G$198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16" i="1" l="1"/>
  <c r="B17" i="1"/>
  <c r="B18" i="1"/>
  <c r="B19" i="1"/>
  <c r="B20" i="1"/>
  <c r="B15" i="1"/>
  <c r="B14" i="1"/>
  <c r="B8" i="1"/>
  <c r="B7" i="1"/>
  <c r="A2" i="1"/>
  <c r="B4" i="1"/>
  <c r="D4" i="1"/>
  <c r="B29" i="1"/>
  <c r="D11" i="1"/>
  <c r="C21" i="6" l="1"/>
  <c r="C22" i="6" s="1"/>
  <c r="B21" i="1"/>
  <c r="B11" i="1"/>
  <c r="B22" i="1" l="1"/>
  <c r="B30" i="1" s="1"/>
  <c r="D21" i="1"/>
  <c r="D22" i="1" l="1"/>
  <c r="B31" i="1" s="1"/>
  <c r="B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Skjelbred</author>
  </authors>
  <commentList>
    <comment ref="D2" authorId="0" shapeId="0" xr:uid="{15D80F58-F27D-433A-A110-DE17859FE9AE}">
      <text>
        <r>
          <rPr>
            <b/>
            <sz val="9"/>
            <color indexed="81"/>
            <rFont val="Tahoma"/>
            <family val="2"/>
          </rPr>
          <t>Kopier inn kontoutskrift her</t>
        </r>
      </text>
    </comment>
  </commentList>
</comments>
</file>

<file path=xl/sharedStrings.xml><?xml version="1.0" encoding="utf-8"?>
<sst xmlns="http://schemas.openxmlformats.org/spreadsheetml/2006/main" count="162" uniqueCount="114">
  <si>
    <t>Lokallag</t>
  </si>
  <si>
    <t>Inntekter</t>
  </si>
  <si>
    <t>Overført fra fjoråret</t>
  </si>
  <si>
    <t>Støtte fra FIVH sentralt</t>
  </si>
  <si>
    <t>LNU-midler</t>
  </si>
  <si>
    <t>Sum</t>
  </si>
  <si>
    <t>Annen ekstern støtte</t>
  </si>
  <si>
    <t>Grasrotandelen</t>
  </si>
  <si>
    <t>Sum</t>
    <phoneticPr fontId="5" type="noConversion"/>
  </si>
  <si>
    <t>Utgifter</t>
  </si>
  <si>
    <t>Bevertning og møteutgifter</t>
  </si>
  <si>
    <t>Markedsføring</t>
  </si>
  <si>
    <t>Arrangement</t>
  </si>
  <si>
    <t>Bankutgifter</t>
  </si>
  <si>
    <t>Diverse innkjøp</t>
  </si>
  <si>
    <t>Tilbakebetaling av ubrukte LNU-midler</t>
  </si>
  <si>
    <t>Diverse</t>
  </si>
  <si>
    <t>Resultat</t>
  </si>
  <si>
    <t>Balanse</t>
  </si>
  <si>
    <t>Dato</t>
  </si>
  <si>
    <t>Hva</t>
  </si>
  <si>
    <t>Avsender/mottaker</t>
  </si>
  <si>
    <t>Beløp</t>
  </si>
  <si>
    <t xml:space="preserve">Årstall </t>
  </si>
  <si>
    <t xml:space="preserve">Budsjett og årsregnskap for </t>
  </si>
  <si>
    <t>eks 2025</t>
  </si>
  <si>
    <t>2. I fanen "Budsjett og årsregnskap -fyll inn info i hvite felt.</t>
  </si>
  <si>
    <t>Kontroll (skal bli null)</t>
  </si>
  <si>
    <t>Egenkapital/bankinnskudd 31.12</t>
  </si>
  <si>
    <t>Årsresultat</t>
  </si>
  <si>
    <t>Overført fra fjorårets regnskap</t>
  </si>
  <si>
    <t>Hentes fra bankkonto 31.12</t>
  </si>
  <si>
    <t>Egenkapital 31.12</t>
  </si>
  <si>
    <t>1/29/2025</t>
  </si>
  <si>
    <t>Innkjøp årsmøte</t>
  </si>
  <si>
    <t>Varekjøp KIWI 109 MOAN MOAFJÆRA 1B  LEVANGER betal dato 2025-01-28</t>
  </si>
  <si>
    <t>1/31/2025</t>
  </si>
  <si>
    <t>Gebyr</t>
  </si>
  <si>
    <t>Overføring - Utb. 2000004 Vippsnr 661459 Betalingsdato: 07.03.2025</t>
  </si>
  <si>
    <t>Overføring - Utb. 2000005 Vippsnr 661459 Betalingsdato: 08.04.2025</t>
  </si>
  <si>
    <t>Bevertning medlemsmøte 10.04.</t>
  </si>
  <si>
    <t>Varekjøp STASJON KAFÉ AB JERNBANEGATA LEVANGER betal dato 2025-04-10</t>
  </si>
  <si>
    <t>4/28/2025</t>
  </si>
  <si>
    <t>Innkjøp til klesbyttedagen</t>
  </si>
  <si>
    <t>Varekjøp KIWI 109 MOAN MOAFJÆRA 1B  LEVANGER betal dato 2025-04-26</t>
  </si>
  <si>
    <t>4/29/2025</t>
  </si>
  <si>
    <t>FIVH - Kafesalg klesbyttedagen</t>
  </si>
  <si>
    <t>Overføring - Utb. 2000004 Vippsnr 710441 Betalingsdato: 29.04.2025</t>
  </si>
  <si>
    <t>4/30/2025</t>
  </si>
  <si>
    <t>5/19/2025</t>
  </si>
  <si>
    <t xml:space="preserve">Sykkelutdeling på klesbyttedag (LNU) </t>
  </si>
  <si>
    <t>Sykkelslange</t>
  </si>
  <si>
    <t>Bytteboden</t>
  </si>
  <si>
    <t>Overføring - Utb. 2000006 Vippsnr 661459 Betalingsdato: 05.06.2025</t>
  </si>
  <si>
    <t>6/24/2025</t>
  </si>
  <si>
    <t xml:space="preserve">Bytteboden - Loppis og trylleshow 22.6. </t>
  </si>
  <si>
    <t>Overføring - Utb. 2000007 Vippsnr 661459 Betalingsdato: 24.06.2025</t>
  </si>
  <si>
    <t>6/30/2025</t>
  </si>
  <si>
    <t>LNU - aktiviteter</t>
  </si>
  <si>
    <t>Trylleshow 22. juni</t>
  </si>
  <si>
    <t>Overføring - Utb. 2000008 Vippsnr 661459 Betalingsdato: 03.07.2025</t>
  </si>
  <si>
    <t>Overføring - Utb. 2000009 Vippsnr 661459 Betalingsdato: 04.07.2025</t>
  </si>
  <si>
    <t>Overføring - Utb. 2000010 Vippsnr 661459 Betalingsdato: 10.07.2025</t>
  </si>
  <si>
    <t>7/29/2025</t>
  </si>
  <si>
    <t>Overføring - Utb. 2000011 Vippsnr 661459 Betalingsdato: 29.07.2025</t>
  </si>
  <si>
    <t>Overføring - Utb. 2000012 Vippsnr 661459 Betalingsdato: 29.07.2025</t>
  </si>
  <si>
    <t>Overføring - Utb. 2000013 Vippsnr 661459 Betalingsdato: 04.08.2025</t>
  </si>
  <si>
    <t>Overføring - Utb. 2000014 Vippsnr 661459 Betalingsdato: 08.08.2025</t>
  </si>
  <si>
    <t>Overføring - Utb. 2000015 Vippsnr 661459 Betalingsdato: 02.09.2025</t>
  </si>
  <si>
    <t>Strandrydding - grillbriketter (LNU)</t>
  </si>
  <si>
    <t>Varekjøp ÅSEN INNKJØPSLAG  ÅSEN betal dato 2025-09-12</t>
  </si>
  <si>
    <t>9/26/2025</t>
  </si>
  <si>
    <t>Bytteboden - vippsmelding</t>
  </si>
  <si>
    <t>Overføring - Utb. 2000016 Vippsnr 661459 Betalingsdato: 26.09.2025</t>
  </si>
  <si>
    <t>9/30/2025</t>
  </si>
  <si>
    <t>Medlemsmøte med bowling 6.11. (LNU)</t>
  </si>
  <si>
    <t>Varekjøp BOWLING 1 LEVAN MOAFJÆRA 2 LEVANGER betal dato 2025-11-06</t>
  </si>
  <si>
    <t>11/25/2025</t>
  </si>
  <si>
    <t>LNU tilbakebetaling</t>
  </si>
  <si>
    <t>11/28/2025</t>
  </si>
  <si>
    <t>Innkjøp førsjulstreff</t>
  </si>
  <si>
    <t>Varekjøp BUNNPRIS . SKOGN betal dato 2025-12-05</t>
  </si>
  <si>
    <t>Bytteboden - Grøtsalg førjulstreff</t>
  </si>
  <si>
    <t>Overføring - Utb. 2000017 Vippsnr 661459 Betalingsdato: 09.12.2025</t>
  </si>
  <si>
    <t>Kirkekaffe? Feilvippset?</t>
  </si>
  <si>
    <t>Overføring - Utb. 2000005 Vippsnr 710441 Betalingsdato: 09.12.2025</t>
  </si>
  <si>
    <t>12/17/2025</t>
  </si>
  <si>
    <t>Bytteboden - drift og arrangement</t>
  </si>
  <si>
    <t>Strøm 6 mnd og leie 22. juni</t>
  </si>
  <si>
    <t>12/30/2025</t>
  </si>
  <si>
    <t>Gave</t>
  </si>
  <si>
    <t>Overføring - Utb. 2000006 Vippsnr 710441 Betalingsdato: 30.12.2025</t>
  </si>
  <si>
    <t>12/31/2025</t>
  </si>
  <si>
    <t>Aktivitetsinntekt</t>
  </si>
  <si>
    <t>Kategori kostnad</t>
  </si>
  <si>
    <t xml:space="preserve">Kategori inntekt </t>
  </si>
  <si>
    <t xml:space="preserve">3. Hent ut kontoutskrift fra bank og lim inn i fanen "kontoutskrift" </t>
  </si>
  <si>
    <t>4.Kategoriser inntekter og kostnader i bankutskrift</t>
  </si>
  <si>
    <t>Dersom kontoutskrift viser en inntekt skal du kategorisere kostnaden i kolonne A</t>
  </si>
  <si>
    <t>Dersom kontoutskrift viser en kostnad skal du kategorisere kostnaden i kolonne B</t>
  </si>
  <si>
    <t>Annet</t>
  </si>
  <si>
    <t>eks. 5348</t>
  </si>
  <si>
    <t xml:space="preserve">Bilag (fyll inn basert på bilag tilgjengelig) </t>
  </si>
  <si>
    <t>1.Fyll inn følgende info:</t>
  </si>
  <si>
    <t>Dersom du har kopiert hele kontoutskriften skal du stå i celle D2 når du limer inn kontorutskift</t>
  </si>
  <si>
    <t>Alle grå felt har formler og vil enten begrenes eller hente tall fra fane "Kontorutskrift" basert på kategoriering i punkt 4</t>
  </si>
  <si>
    <t>Etter hvert som du fyller inn enten kategori inntekt eller kategori kostnad vil årsregnskapet fylles med tall</t>
  </si>
  <si>
    <t>Sum kontoutskrift</t>
  </si>
  <si>
    <t>Kategoriserte kostnader og inntekter</t>
  </si>
  <si>
    <t>Kontroll</t>
  </si>
  <si>
    <t>Dersom kontroll går i null er alle inntekter og kostnader kategoriert</t>
  </si>
  <si>
    <t>eks. Stavanger lokallag</t>
  </si>
  <si>
    <t xml:space="preserve">Dersom denne ikke viser null har man enten glemt å kategorisert en inntekt/kostnad eller kategorisert en linje dobbelt </t>
  </si>
  <si>
    <t>Levanger lokallag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</si>
</sst>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&quot;kr&quot;\ #,##0.00"/>
  </numFmts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</font>
    <font>
      <sz val="8"/>
      <name val="Verdana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10" fillId="0" borderId="0" xfId="0" applyFont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0" fontId="13" fillId="4" borderId="0" xfId="0" applyFont="1" applyFill="1"/>
    <xf numFmtId="0" fontId="10" fillId="4" borderId="0" xfId="0" applyFont="1" applyFill="1"/>
    <xf numFmtId="0" fontId="3" fillId="3" borderId="1" xfId="0" applyFont="1" applyFill="1" applyBorder="1"/>
    <xf numFmtId="0" fontId="0" fillId="3" borderId="1" xfId="0" applyFill="1" applyBorder="1"/>
    <xf numFmtId="0" fontId="7" fillId="3" borderId="1" xfId="0" applyFont="1" applyFill="1" applyBorder="1"/>
    <xf numFmtId="0" fontId="6" fillId="3" borderId="1" xfId="0" applyFont="1" applyFill="1" applyBorder="1"/>
    <xf numFmtId="0" fontId="7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0" fillId="3" borderId="4" xfId="0" applyFill="1" applyBorder="1"/>
    <xf numFmtId="0" fontId="0" fillId="3" borderId="5" xfId="0" applyFill="1" applyBorder="1"/>
    <xf numFmtId="0" fontId="0" fillId="3" borderId="1" xfId="0" applyFill="1" applyBorder="1" applyAlignment="1">
      <alignment wrapText="1"/>
    </xf>
    <xf numFmtId="0" fontId="8" fillId="3" borderId="0" xfId="0" applyFont="1" applyFill="1"/>
    <xf numFmtId="166" fontId="0" fillId="3" borderId="0" xfId="0" applyNumberFormat="1" applyFill="1"/>
    <xf numFmtId="0" fontId="0" fillId="3" borderId="7" xfId="0" applyFill="1" applyBorder="1"/>
    <xf numFmtId="0" fontId="8" fillId="3" borderId="3" xfId="0" applyFont="1" applyFill="1" applyBorder="1"/>
    <xf numFmtId="0" fontId="1" fillId="3" borderId="5" xfId="0" applyFont="1" applyFill="1" applyBorder="1"/>
    <xf numFmtId="0" fontId="2" fillId="3" borderId="1" xfId="0" applyFont="1" applyFill="1" applyBorder="1"/>
    <xf numFmtId="0" fontId="7" fillId="0" borderId="1" xfId="0" applyFont="1" applyBorder="1"/>
    <xf numFmtId="0" fontId="10" fillId="3" borderId="8" xfId="0" applyFont="1" applyFill="1" applyBorder="1"/>
    <xf numFmtId="0" fontId="1" fillId="3" borderId="9" xfId="0" applyFont="1" applyFill="1" applyBorder="1"/>
    <xf numFmtId="0" fontId="8" fillId="3" borderId="10" xfId="0" applyFont="1" applyFill="1" applyBorder="1"/>
    <xf numFmtId="0" fontId="16" fillId="3" borderId="0" xfId="0" applyFont="1" applyFill="1"/>
    <xf numFmtId="0" fontId="17" fillId="3" borderId="1" xfId="0" applyFont="1" applyFill="1" applyBorder="1"/>
    <xf numFmtId="0" fontId="8" fillId="3" borderId="2" xfId="0" applyFont="1" applyFill="1" applyBorder="1"/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2" fontId="10" fillId="3" borderId="0" xfId="0" applyNumberFormat="1" applyFont="1" applyFill="1"/>
    <xf numFmtId="0" fontId="0" fillId="3" borderId="8" xfId="0" applyFill="1" applyBorder="1"/>
    <xf numFmtId="0" fontId="14" fillId="3" borderId="0" xfId="0" applyFont="1" applyFill="1"/>
    <xf numFmtId="0" fontId="0" fillId="3" borderId="11" xfId="0" applyFill="1" applyBorder="1"/>
    <xf numFmtId="0" fontId="0" fillId="3" borderId="13" xfId="0" applyFill="1" applyBorder="1"/>
    <xf numFmtId="0" fontId="7" fillId="3" borderId="11" xfId="0" applyFont="1" applyFill="1" applyBorder="1"/>
    <xf numFmtId="0" fontId="7" fillId="3" borderId="0" xfId="0" applyFont="1" applyFill="1" applyAlignment="1">
      <alignment horizontal="right"/>
    </xf>
    <xf numFmtId="0" fontId="7" fillId="3" borderId="5" xfId="0" applyFont="1" applyFill="1" applyBorder="1"/>
    <xf numFmtId="0" fontId="7" fillId="0" borderId="4" xfId="0" applyFont="1" applyBorder="1"/>
    <xf numFmtId="0" fontId="18" fillId="3" borderId="3" xfId="0" applyFont="1" applyFill="1" applyBorder="1"/>
    <xf numFmtId="0" fontId="18" fillId="3" borderId="10" xfId="0" applyFont="1" applyFill="1" applyBorder="1"/>
    <xf numFmtId="14" fontId="10" fillId="0" borderId="0" xfId="0" applyNumberFormat="1" applyFont="1"/>
    <xf numFmtId="4" fontId="10" fillId="0" borderId="0" xfId="0" applyNumberFormat="1" applyFont="1"/>
    <xf numFmtId="0" fontId="0" fillId="0" borderId="11" xfId="0" applyBorder="1"/>
    <xf numFmtId="0" fontId="0" fillId="0" borderId="13" xfId="0" applyBorder="1"/>
    <xf numFmtId="0" fontId="0" fillId="0" borderId="12" xfId="0" applyBorder="1"/>
    <xf numFmtId="165" fontId="0" fillId="0" borderId="0" xfId="2" applyFont="1" applyAlignment="1">
      <alignment wrapText="1"/>
    </xf>
    <xf numFmtId="0" fontId="0" fillId="0" borderId="15" xfId="0" applyBorder="1"/>
    <xf numFmtId="165" fontId="8" fillId="0" borderId="14" xfId="2" applyFont="1" applyBorder="1" applyAlignment="1">
      <alignment wrapText="1"/>
    </xf>
    <xf numFmtId="165" fontId="12" fillId="0" borderId="14" xfId="2" applyFont="1" applyBorder="1" applyAlignment="1">
      <alignment horizontal="left" wrapText="1"/>
    </xf>
    <xf numFmtId="165" fontId="12" fillId="0" borderId="14" xfId="2" applyFont="1" applyBorder="1" applyAlignment="1">
      <alignment wrapText="1"/>
    </xf>
    <xf numFmtId="165" fontId="11" fillId="0" borderId="14" xfId="2" applyFont="1" applyBorder="1" applyAlignment="1">
      <alignment wrapText="1"/>
    </xf>
    <xf numFmtId="1" fontId="3" fillId="0" borderId="1" xfId="0" applyNumberFormat="1" applyFont="1" applyBorder="1"/>
    <xf numFmtId="1" fontId="7" fillId="0" borderId="1" xfId="0" applyNumberFormat="1" applyFont="1" applyBorder="1"/>
    <xf numFmtId="1" fontId="3" fillId="2" borderId="1" xfId="0" applyNumberFormat="1" applyFont="1" applyFill="1" applyBorder="1"/>
    <xf numFmtId="1" fontId="3" fillId="3" borderId="1" xfId="0" applyNumberFormat="1" applyFont="1" applyFill="1" applyBorder="1"/>
    <xf numFmtId="1" fontId="8" fillId="3" borderId="3" xfId="0" applyNumberFormat="1" applyFont="1" applyFill="1" applyBorder="1"/>
    <xf numFmtId="1" fontId="0" fillId="3" borderId="6" xfId="0" applyNumberFormat="1" applyFill="1" applyBorder="1"/>
    <xf numFmtId="1" fontId="8" fillId="3" borderId="10" xfId="0" applyNumberFormat="1" applyFont="1" applyFill="1" applyBorder="1"/>
    <xf numFmtId="1" fontId="0" fillId="0" borderId="11" xfId="0" applyNumberFormat="1" applyBorder="1"/>
    <xf numFmtId="1" fontId="18" fillId="3" borderId="3" xfId="0" applyNumberFormat="1" applyFont="1" applyFill="1" applyBorder="1"/>
    <xf numFmtId="1" fontId="7" fillId="3" borderId="5" xfId="0" applyNumberFormat="1" applyFont="1" applyFill="1" applyBorder="1"/>
    <xf numFmtId="1" fontId="10" fillId="3" borderId="8" xfId="0" applyNumberFormat="1" applyFont="1" applyFill="1" applyBorder="1"/>
    <xf numFmtId="1" fontId="7" fillId="3" borderId="0" xfId="0" applyNumberFormat="1" applyFont="1" applyFill="1"/>
    <xf numFmtId="0" fontId="10" fillId="0" borderId="1" xfId="0" applyFont="1" applyBorder="1"/>
    <xf numFmtId="0" fontId="10" fillId="0" borderId="5" xfId="0" applyFont="1" applyBorder="1"/>
    <xf numFmtId="165" fontId="0" fillId="3" borderId="0" xfId="0" applyNumberFormat="1" applyFill="1"/>
    <xf numFmtId="164" fontId="0" fillId="3" borderId="8" xfId="0" applyNumberFormat="1" applyFill="1" applyBorder="1"/>
    <xf numFmtId="0" fontId="7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Normal 2" xfId="1" xr:uid="{B9B30B54-1F6B-425B-AF97-7579416F8E91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6E27-500B-4E1B-9383-D93E5C0F0DC0}">
  <dimension ref="B3:I24"/>
  <sheetViews>
    <sheetView workbookViewId="0">
      <selection activeCell="C7" sqref="C7"/>
    </sheetView>
  </sheetViews>
  <sheetFormatPr baseColWidth="10" defaultColWidth="8.6640625" defaultRowHeight="15" x14ac:dyDescent="0.2"/>
  <cols>
    <col min="1" max="1" width="8.6640625" style="4"/>
    <col min="2" max="2" width="31.33203125" style="4" customWidth="1"/>
    <col min="3" max="3" width="16.1640625" style="4" customWidth="1"/>
    <col min="4" max="16384" width="8.6640625" style="4"/>
  </cols>
  <sheetData>
    <row r="3" spans="2:5" x14ac:dyDescent="0.2">
      <c r="B3" s="4" t="s">
        <v>103</v>
      </c>
    </row>
    <row r="4" spans="2:5" x14ac:dyDescent="0.2">
      <c r="B4" s="32" t="s">
        <v>23</v>
      </c>
      <c r="C4" s="33">
        <v>2025</v>
      </c>
      <c r="D4" s="29" t="s">
        <v>25</v>
      </c>
    </row>
    <row r="5" spans="2:5" x14ac:dyDescent="0.2">
      <c r="B5" s="32" t="s">
        <v>0</v>
      </c>
      <c r="C5" s="33" t="s">
        <v>113</v>
      </c>
      <c r="D5" s="29" t="s">
        <v>111</v>
      </c>
    </row>
    <row r="6" spans="2:5" x14ac:dyDescent="0.2">
      <c r="B6" s="32" t="s">
        <v>30</v>
      </c>
      <c r="C6" s="33">
        <v>6926.26</v>
      </c>
      <c r="D6" s="29" t="s">
        <v>101</v>
      </c>
    </row>
    <row r="8" spans="2:5" x14ac:dyDescent="0.2">
      <c r="B8" s="4" t="s">
        <v>26</v>
      </c>
    </row>
    <row r="9" spans="2:5" x14ac:dyDescent="0.2">
      <c r="B9" s="72" t="s">
        <v>105</v>
      </c>
      <c r="C9" s="72"/>
      <c r="D9" s="72"/>
      <c r="E9" s="72"/>
    </row>
    <row r="10" spans="2:5" x14ac:dyDescent="0.2">
      <c r="B10" s="72"/>
      <c r="C10" s="72"/>
      <c r="D10" s="72"/>
      <c r="E10" s="72"/>
    </row>
    <row r="12" spans="2:5" x14ac:dyDescent="0.2">
      <c r="B12" s="4" t="s">
        <v>96</v>
      </c>
    </row>
    <row r="13" spans="2:5" x14ac:dyDescent="0.2">
      <c r="B13" s="13" t="s">
        <v>104</v>
      </c>
    </row>
    <row r="15" spans="2:5" x14ac:dyDescent="0.2">
      <c r="B15" s="4" t="s">
        <v>97</v>
      </c>
    </row>
    <row r="16" spans="2:5" x14ac:dyDescent="0.2">
      <c r="B16" s="13" t="s">
        <v>98</v>
      </c>
    </row>
    <row r="17" spans="2:9" x14ac:dyDescent="0.2">
      <c r="B17" s="13" t="s">
        <v>99</v>
      </c>
    </row>
    <row r="18" spans="2:9" x14ac:dyDescent="0.2">
      <c r="B18" s="4" t="s">
        <v>106</v>
      </c>
    </row>
    <row r="20" spans="2:9" x14ac:dyDescent="0.2">
      <c r="B20" s="4" t="s">
        <v>107</v>
      </c>
      <c r="C20" s="70">
        <f>SUM(Kontoutskrift!G:G)</f>
        <v>-31941.039999999997</v>
      </c>
    </row>
    <row r="21" spans="2:9" x14ac:dyDescent="0.2">
      <c r="B21" s="35" t="s">
        <v>108</v>
      </c>
      <c r="C21" s="71">
        <f>'Budsjett og Årsregnskap'!B7+'Budsjett og Årsregnskap'!B8-'Budsjett og Årsregnskap'!B14</f>
        <v>-31941.040000000001</v>
      </c>
    </row>
    <row r="22" spans="2:9" x14ac:dyDescent="0.2">
      <c r="B22" s="4" t="s">
        <v>109</v>
      </c>
      <c r="C22" s="70">
        <f>C20-C21</f>
        <v>0</v>
      </c>
      <c r="D22" s="13" t="s">
        <v>110</v>
      </c>
    </row>
    <row r="23" spans="2:9" x14ac:dyDescent="0.2">
      <c r="D23" s="72" t="s">
        <v>112</v>
      </c>
      <c r="E23" s="72"/>
      <c r="F23" s="72"/>
      <c r="G23" s="72"/>
      <c r="H23" s="72"/>
      <c r="I23" s="72"/>
    </row>
    <row r="24" spans="2:9" x14ac:dyDescent="0.2">
      <c r="D24" s="72"/>
      <c r="E24" s="72"/>
      <c r="F24" s="72"/>
      <c r="G24" s="72"/>
      <c r="H24" s="72"/>
      <c r="I24" s="72"/>
    </row>
  </sheetData>
  <mergeCells count="2">
    <mergeCell ref="B9:E10"/>
    <mergeCell ref="D23:I24"/>
  </mergeCells>
  <conditionalFormatting sqref="C22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topLeftCell="A18" zoomScale="115" zoomScaleNormal="115" workbookViewId="0">
      <selection activeCell="A32" sqref="A32"/>
    </sheetView>
  </sheetViews>
  <sheetFormatPr baseColWidth="10" defaultColWidth="8.83203125" defaultRowHeight="15" customHeight="1" x14ac:dyDescent="0.2"/>
  <cols>
    <col min="1" max="1" width="40.33203125" style="4" bestFit="1" customWidth="1"/>
    <col min="2" max="2" width="22.5" style="4" customWidth="1"/>
    <col min="3" max="3" width="3.5" style="4" customWidth="1"/>
    <col min="4" max="4" width="24.5" style="4" customWidth="1"/>
    <col min="5" max="5" width="11.5" style="4" customWidth="1"/>
    <col min="6" max="6" width="28.5" style="4" bestFit="1" customWidth="1"/>
    <col min="7" max="7" width="11.5" style="4" customWidth="1"/>
    <col min="8" max="8" width="22.6640625" style="4" bestFit="1" customWidth="1"/>
    <col min="9" max="9" width="17.5" style="4" bestFit="1" customWidth="1"/>
    <col min="10" max="249" width="11.5" style="4" customWidth="1"/>
    <col min="250" max="16384" width="8.83203125" style="4"/>
  </cols>
  <sheetData>
    <row r="1" spans="1:7" ht="21" x14ac:dyDescent="0.25">
      <c r="A1" s="73" t="s">
        <v>24</v>
      </c>
      <c r="B1" s="73"/>
      <c r="C1" s="73"/>
      <c r="D1" s="73"/>
    </row>
    <row r="2" spans="1:7" ht="21" x14ac:dyDescent="0.25">
      <c r="A2" s="74" t="str">
        <f>Instruksjoner!C5</f>
        <v>Levanger lokallag</v>
      </c>
      <c r="B2" s="75"/>
      <c r="C2" s="75"/>
      <c r="D2" s="76"/>
    </row>
    <row r="3" spans="1:7" x14ac:dyDescent="0.2">
      <c r="A3" s="5"/>
      <c r="B3" s="5"/>
      <c r="C3" s="5"/>
      <c r="D3" s="5"/>
    </row>
    <row r="4" spans="1:7" ht="19" x14ac:dyDescent="0.25">
      <c r="A4" s="30" t="s">
        <v>1</v>
      </c>
      <c r="B4" s="6" t="str">
        <f>"Regnskap "&amp;Instruksjoner!C4</f>
        <v>Regnskap 2025</v>
      </c>
      <c r="C4" s="6"/>
      <c r="D4" s="30" t="str">
        <f>"Budsjett "&amp;Instruksjoner!C4</f>
        <v>Budsjett 2025</v>
      </c>
      <c r="F4" s="7"/>
      <c r="G4" s="8"/>
    </row>
    <row r="5" spans="1:7" s="13" customFormat="1" x14ac:dyDescent="0.2">
      <c r="A5" s="10" t="s">
        <v>3</v>
      </c>
      <c r="B5" s="57"/>
      <c r="C5" s="12"/>
      <c r="D5" s="57"/>
      <c r="F5" s="14"/>
      <c r="G5" s="14"/>
    </row>
    <row r="6" spans="1:7" x14ac:dyDescent="0.2">
      <c r="A6" s="10" t="s">
        <v>4</v>
      </c>
      <c r="B6" s="58">
        <v>30000</v>
      </c>
      <c r="C6" s="9"/>
      <c r="D6" s="57"/>
      <c r="F6" s="14"/>
      <c r="G6" s="14"/>
    </row>
    <row r="7" spans="1:7" x14ac:dyDescent="0.2">
      <c r="A7" s="10" t="s">
        <v>93</v>
      </c>
      <c r="B7" s="59">
        <f>SUMIF(Kontoutskrift!A:A,'Budsjett og Årsregnskap'!A7,Kontoutskrift!G:G)</f>
        <v>3218.5599999999995</v>
      </c>
      <c r="C7" s="9"/>
      <c r="D7" s="57"/>
      <c r="F7" s="14"/>
      <c r="G7" s="14"/>
    </row>
    <row r="8" spans="1:7" x14ac:dyDescent="0.2">
      <c r="A8" s="10" t="s">
        <v>6</v>
      </c>
      <c r="B8" s="59">
        <f>SUMIF(Kontoutskrift!A:A,'Budsjett og Årsregnskap'!A8,Kontoutskrift!G:G)</f>
        <v>0</v>
      </c>
      <c r="C8" s="9"/>
      <c r="D8" s="57"/>
      <c r="F8" s="15"/>
      <c r="G8" s="15"/>
    </row>
    <row r="9" spans="1:7" x14ac:dyDescent="0.2">
      <c r="A9" s="10" t="s">
        <v>7</v>
      </c>
      <c r="B9" s="56"/>
      <c r="C9" s="9"/>
      <c r="D9" s="57"/>
      <c r="F9" s="15"/>
      <c r="G9" s="15"/>
    </row>
    <row r="10" spans="1:7" ht="16" thickBot="1" x14ac:dyDescent="0.25">
      <c r="A10" s="4" t="s">
        <v>100</v>
      </c>
      <c r="B10" s="56"/>
      <c r="C10" s="9"/>
      <c r="D10" s="57"/>
    </row>
    <row r="11" spans="1:7" ht="16" thickBot="1" x14ac:dyDescent="0.25">
      <c r="A11" s="31" t="s">
        <v>8</v>
      </c>
      <c r="B11" s="60">
        <f>SUM(B5:B10)</f>
        <v>33218.559999999998</v>
      </c>
      <c r="C11" s="22"/>
      <c r="D11" s="64">
        <f>SUM(D5:D10)</f>
        <v>0</v>
      </c>
      <c r="F11" s="36"/>
      <c r="G11" s="36"/>
    </row>
    <row r="12" spans="1:7" x14ac:dyDescent="0.2">
      <c r="A12" s="17"/>
      <c r="B12" s="17"/>
      <c r="C12" s="17"/>
      <c r="D12" s="65"/>
      <c r="F12" s="15"/>
      <c r="G12" s="15"/>
    </row>
    <row r="13" spans="1:7" ht="19" x14ac:dyDescent="0.25">
      <c r="A13" s="30" t="s">
        <v>9</v>
      </c>
      <c r="B13" s="10"/>
      <c r="C13" s="10"/>
      <c r="D13" s="11"/>
    </row>
    <row r="14" spans="1:7" x14ac:dyDescent="0.2">
      <c r="A14" s="10" t="s">
        <v>10</v>
      </c>
      <c r="B14" s="61">
        <f>-SUMIF(Kontoutskrift!B:B,'Budsjett og Årsregnskap'!A14,Kontoutskrift!G:G)</f>
        <v>35159.599999999999</v>
      </c>
      <c r="C14" s="10"/>
      <c r="D14" s="25"/>
    </row>
    <row r="15" spans="1:7" x14ac:dyDescent="0.2">
      <c r="A15" s="10" t="s">
        <v>11</v>
      </c>
      <c r="B15" s="61">
        <f>-SUMIF(Kontoutskrift!B:B,'Budsjett og Årsregnskap'!A15,Kontoutskrift!G:G)</f>
        <v>0</v>
      </c>
      <c r="C15" s="10"/>
      <c r="D15" s="25"/>
    </row>
    <row r="16" spans="1:7" x14ac:dyDescent="0.2">
      <c r="A16" s="10" t="s">
        <v>12</v>
      </c>
      <c r="B16" s="61">
        <f>-SUMIF(Kontoutskrift!B:B,'Budsjett og Årsregnskap'!A16,Kontoutskrift!G:G)</f>
        <v>0</v>
      </c>
      <c r="C16" s="10"/>
      <c r="D16" s="25"/>
    </row>
    <row r="17" spans="1:10" x14ac:dyDescent="0.2">
      <c r="A17" s="10" t="s">
        <v>14</v>
      </c>
      <c r="B17" s="61">
        <f>-SUMIF(Kontoutskrift!B:B,'Budsjett og Årsregnskap'!A17,Kontoutskrift!G:G)</f>
        <v>0</v>
      </c>
      <c r="C17" s="10"/>
      <c r="D17" s="25"/>
      <c r="H17" s="19"/>
      <c r="J17" s="20"/>
    </row>
    <row r="18" spans="1:10" x14ac:dyDescent="0.2">
      <c r="A18" s="10" t="s">
        <v>15</v>
      </c>
      <c r="B18" s="61">
        <f>-SUMIF(Kontoutskrift!B:B,'Budsjett og Årsregnskap'!A18,Kontoutskrift!G:G)</f>
        <v>0</v>
      </c>
      <c r="C18" s="10"/>
      <c r="D18" s="25"/>
    </row>
    <row r="19" spans="1:10" ht="16" x14ac:dyDescent="0.2">
      <c r="A19" s="18" t="s">
        <v>13</v>
      </c>
      <c r="B19" s="61">
        <f>-SUMIF(Kontoutskrift!B:B,'Budsjett og Årsregnskap'!A19,Kontoutskrift!G:G)</f>
        <v>0</v>
      </c>
      <c r="C19" s="16"/>
      <c r="D19" s="42"/>
    </row>
    <row r="20" spans="1:10" ht="16" thickBot="1" x14ac:dyDescent="0.25">
      <c r="A20" s="21" t="s">
        <v>16</v>
      </c>
      <c r="B20" s="61">
        <f>-SUMIF(Kontoutskrift!B:B,'Budsjett og Årsregnskap'!A20,Kontoutskrift!G:G)</f>
        <v>0</v>
      </c>
      <c r="C20" s="16"/>
      <c r="D20" s="42"/>
      <c r="J20" s="20"/>
    </row>
    <row r="21" spans="1:10" ht="16" thickBot="1" x14ac:dyDescent="0.25">
      <c r="A21" s="31" t="s">
        <v>5</v>
      </c>
      <c r="B21" s="60">
        <f>SUM(B14:B20)</f>
        <v>35159.599999999999</v>
      </c>
      <c r="C21" s="22"/>
      <c r="D21" s="43">
        <f>SUM(D14:D20)</f>
        <v>0</v>
      </c>
      <c r="J21" s="20"/>
    </row>
    <row r="22" spans="1:10" ht="20" thickBot="1" x14ac:dyDescent="0.3">
      <c r="A22" s="27" t="s">
        <v>17</v>
      </c>
      <c r="B22" s="62">
        <f>B11-B21</f>
        <v>-1941.0400000000009</v>
      </c>
      <c r="C22" s="28"/>
      <c r="D22" s="44">
        <f>D11-D21</f>
        <v>0</v>
      </c>
    </row>
    <row r="23" spans="1:10" s="19" customFormat="1" ht="19" x14ac:dyDescent="0.25">
      <c r="A23" s="23"/>
      <c r="B23" s="17"/>
      <c r="C23" s="17"/>
      <c r="D23" s="41"/>
    </row>
    <row r="24" spans="1:10" ht="19" x14ac:dyDescent="0.25">
      <c r="A24" s="6" t="s">
        <v>18</v>
      </c>
      <c r="B24" s="10"/>
      <c r="C24" s="10"/>
      <c r="D24" s="11"/>
    </row>
    <row r="25" spans="1:10" x14ac:dyDescent="0.2">
      <c r="A25" s="10"/>
      <c r="B25" s="10"/>
      <c r="C25" s="16"/>
      <c r="D25" s="16"/>
    </row>
    <row r="26" spans="1:10" ht="16" x14ac:dyDescent="0.2">
      <c r="A26" s="24" t="s">
        <v>28</v>
      </c>
      <c r="B26" s="63">
        <v>4985.22</v>
      </c>
      <c r="C26" s="39" t="s">
        <v>31</v>
      </c>
      <c r="D26" s="38"/>
      <c r="E26" s="13"/>
    </row>
    <row r="27" spans="1:10" x14ac:dyDescent="0.2">
      <c r="A27" s="10"/>
      <c r="B27" s="10"/>
      <c r="C27" s="37"/>
      <c r="D27" s="38"/>
    </row>
    <row r="29" spans="1:10" ht="15" customHeight="1" x14ac:dyDescent="0.2">
      <c r="A29" s="14" t="s">
        <v>2</v>
      </c>
      <c r="B29" s="34">
        <f>Instruksjoner!C6</f>
        <v>6926.26</v>
      </c>
    </row>
    <row r="30" spans="1:10" ht="15" customHeight="1" x14ac:dyDescent="0.2">
      <c r="A30" s="26" t="s">
        <v>29</v>
      </c>
      <c r="B30" s="66">
        <f>B22</f>
        <v>-1941.0400000000009</v>
      </c>
    </row>
    <row r="31" spans="1:10" ht="15" customHeight="1" x14ac:dyDescent="0.2">
      <c r="A31" s="15" t="s">
        <v>32</v>
      </c>
      <c r="B31" s="15">
        <f>SUM(B29:B30)</f>
        <v>4985.2199999999993</v>
      </c>
    </row>
    <row r="33" spans="1:2" ht="15" customHeight="1" x14ac:dyDescent="0.2">
      <c r="A33" s="40" t="s">
        <v>27</v>
      </c>
      <c r="B33" s="67">
        <f>B26-B31</f>
        <v>0</v>
      </c>
    </row>
  </sheetData>
  <mergeCells count="2">
    <mergeCell ref="A1:D1"/>
    <mergeCell ref="A2:D2"/>
  </mergeCells>
  <phoneticPr fontId="5" type="noConversion"/>
  <conditionalFormatting sqref="B33">
    <cfRule type="cellIs" priority="1" operator="notEqual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ADC3-E771-4699-9954-68C17C5599A8}">
  <dimension ref="A1:G198"/>
  <sheetViews>
    <sheetView topLeftCell="A8" zoomScale="80" zoomScaleNormal="80" workbookViewId="0">
      <pane xSplit="3" topLeftCell="D1" activePane="topRight" state="frozen"/>
      <selection pane="topRight" activeCell="B14" sqref="B14"/>
    </sheetView>
  </sheetViews>
  <sheetFormatPr baseColWidth="10" defaultColWidth="11.5" defaultRowHeight="15" x14ac:dyDescent="0.2"/>
  <cols>
    <col min="1" max="3" width="25.33203125" customWidth="1"/>
    <col min="4" max="4" width="10.1640625" bestFit="1" customWidth="1"/>
    <col min="5" max="5" width="37.5" customWidth="1"/>
    <col min="6" max="6" width="70" bestFit="1" customWidth="1"/>
    <col min="7" max="7" width="14.5" customWidth="1"/>
  </cols>
  <sheetData>
    <row r="1" spans="1:7" s="50" customFormat="1" ht="38" customHeight="1" thickBot="1" x14ac:dyDescent="0.25">
      <c r="A1" s="52" t="s">
        <v>95</v>
      </c>
      <c r="B1" s="52" t="s">
        <v>94</v>
      </c>
      <c r="C1" s="52" t="s">
        <v>102</v>
      </c>
      <c r="D1" s="53" t="s">
        <v>19</v>
      </c>
      <c r="E1" s="54" t="s">
        <v>20</v>
      </c>
      <c r="F1" s="55" t="s">
        <v>21</v>
      </c>
      <c r="G1" s="54" t="s">
        <v>22</v>
      </c>
    </row>
    <row r="2" spans="1:7" x14ac:dyDescent="0.2">
      <c r="A2" s="2"/>
      <c r="B2" s="51" t="s">
        <v>10</v>
      </c>
      <c r="C2" s="69"/>
      <c r="D2" s="3" t="s">
        <v>33</v>
      </c>
      <c r="E2" s="3" t="s">
        <v>34</v>
      </c>
      <c r="F2" s="3" t="s">
        <v>35</v>
      </c>
      <c r="G2" s="3">
        <v>-79.900000000000006</v>
      </c>
    </row>
    <row r="3" spans="1:7" x14ac:dyDescent="0.2">
      <c r="A3" s="1"/>
      <c r="B3" s="51" t="s">
        <v>10</v>
      </c>
      <c r="C3" s="68"/>
      <c r="D3" s="3" t="s">
        <v>36</v>
      </c>
      <c r="E3" s="3"/>
      <c r="F3" s="3" t="s">
        <v>37</v>
      </c>
      <c r="G3" s="3">
        <v>-2</v>
      </c>
    </row>
    <row r="4" spans="1:7" x14ac:dyDescent="0.2">
      <c r="A4" s="1" t="s">
        <v>93</v>
      </c>
      <c r="B4" s="47"/>
      <c r="C4" s="68"/>
      <c r="D4" s="45">
        <v>45841</v>
      </c>
      <c r="E4" s="3"/>
      <c r="F4" s="3" t="s">
        <v>38</v>
      </c>
      <c r="G4" s="3">
        <v>49.12</v>
      </c>
    </row>
    <row r="5" spans="1:7" x14ac:dyDescent="0.2">
      <c r="A5" s="1" t="s">
        <v>93</v>
      </c>
      <c r="B5" s="47"/>
      <c r="C5" s="68"/>
      <c r="D5" s="45">
        <v>45873</v>
      </c>
      <c r="E5" s="3"/>
      <c r="F5" s="3" t="s">
        <v>39</v>
      </c>
      <c r="G5" s="3">
        <v>196.5</v>
      </c>
    </row>
    <row r="6" spans="1:7" x14ac:dyDescent="0.2">
      <c r="A6" s="1"/>
      <c r="B6" s="51" t="s">
        <v>10</v>
      </c>
      <c r="C6" s="68"/>
      <c r="D6" s="45">
        <v>45965</v>
      </c>
      <c r="E6" s="3" t="s">
        <v>40</v>
      </c>
      <c r="F6" s="3" t="s">
        <v>41</v>
      </c>
      <c r="G6" s="3">
        <v>-200</v>
      </c>
    </row>
    <row r="7" spans="1:7" x14ac:dyDescent="0.2">
      <c r="A7" s="1"/>
      <c r="B7" s="51" t="s">
        <v>10</v>
      </c>
      <c r="C7" s="68"/>
      <c r="D7" s="3" t="s">
        <v>42</v>
      </c>
      <c r="E7" s="3" t="s">
        <v>43</v>
      </c>
      <c r="F7" s="3" t="s">
        <v>44</v>
      </c>
      <c r="G7" s="3">
        <v>-217.1</v>
      </c>
    </row>
    <row r="8" spans="1:7" x14ac:dyDescent="0.2">
      <c r="A8" s="1" t="s">
        <v>93</v>
      </c>
      <c r="B8" s="47"/>
      <c r="C8" s="68"/>
      <c r="D8" s="3" t="s">
        <v>45</v>
      </c>
      <c r="E8" s="3" t="s">
        <v>46</v>
      </c>
      <c r="F8" s="3" t="s">
        <v>47</v>
      </c>
      <c r="G8" s="3">
        <v>491.24</v>
      </c>
    </row>
    <row r="9" spans="1:7" x14ac:dyDescent="0.2">
      <c r="A9" s="1"/>
      <c r="B9" s="51" t="s">
        <v>10</v>
      </c>
      <c r="C9" s="68"/>
      <c r="D9" s="3" t="s">
        <v>48</v>
      </c>
      <c r="E9" s="3"/>
      <c r="F9" s="3" t="s">
        <v>37</v>
      </c>
      <c r="G9" s="3">
        <v>-4</v>
      </c>
    </row>
    <row r="10" spans="1:7" x14ac:dyDescent="0.2">
      <c r="A10" s="1"/>
      <c r="B10" s="51" t="s">
        <v>10</v>
      </c>
      <c r="C10" s="68"/>
      <c r="D10" s="3" t="s">
        <v>49</v>
      </c>
      <c r="E10" s="3" t="s">
        <v>50</v>
      </c>
      <c r="F10" s="3" t="s">
        <v>51</v>
      </c>
      <c r="G10" s="3">
        <v>-109</v>
      </c>
    </row>
    <row r="11" spans="1:7" x14ac:dyDescent="0.2">
      <c r="A11" s="1" t="s">
        <v>93</v>
      </c>
      <c r="B11" s="47"/>
      <c r="C11" s="68"/>
      <c r="D11" s="45">
        <v>45783</v>
      </c>
      <c r="E11" s="3" t="s">
        <v>52</v>
      </c>
      <c r="F11" s="3" t="s">
        <v>53</v>
      </c>
      <c r="G11" s="3">
        <v>49.12</v>
      </c>
    </row>
    <row r="12" spans="1:7" x14ac:dyDescent="0.2">
      <c r="A12" s="1" t="s">
        <v>93</v>
      </c>
      <c r="B12" s="47"/>
      <c r="C12" s="68"/>
      <c r="D12" s="3" t="s">
        <v>54</v>
      </c>
      <c r="E12" s="3" t="s">
        <v>55</v>
      </c>
      <c r="F12" s="3" t="s">
        <v>56</v>
      </c>
      <c r="G12" s="3">
        <v>972.63</v>
      </c>
    </row>
    <row r="13" spans="1:7" x14ac:dyDescent="0.2">
      <c r="A13" s="1"/>
      <c r="B13" s="51" t="s">
        <v>10</v>
      </c>
      <c r="C13" s="68"/>
      <c r="D13" s="3" t="s">
        <v>57</v>
      </c>
      <c r="E13" s="3" t="s">
        <v>58</v>
      </c>
      <c r="F13" s="3" t="s">
        <v>59</v>
      </c>
      <c r="G13" s="46">
        <v>-5000</v>
      </c>
    </row>
    <row r="14" spans="1:7" x14ac:dyDescent="0.2">
      <c r="A14" s="1" t="s">
        <v>93</v>
      </c>
      <c r="B14" s="51"/>
      <c r="C14" s="68"/>
      <c r="D14" s="45">
        <v>45723</v>
      </c>
      <c r="E14" s="3" t="s">
        <v>52</v>
      </c>
      <c r="F14" s="3" t="s">
        <v>60</v>
      </c>
      <c r="G14" s="3">
        <v>98.25</v>
      </c>
    </row>
    <row r="15" spans="1:7" x14ac:dyDescent="0.2">
      <c r="A15" s="1" t="s">
        <v>93</v>
      </c>
      <c r="B15" s="47"/>
      <c r="C15" s="68"/>
      <c r="D15" s="45">
        <v>45754</v>
      </c>
      <c r="E15" s="3" t="s">
        <v>52</v>
      </c>
      <c r="F15" s="3" t="s">
        <v>61</v>
      </c>
      <c r="G15" s="3">
        <v>49.12</v>
      </c>
    </row>
    <row r="16" spans="1:7" x14ac:dyDescent="0.2">
      <c r="A16" s="1" t="s">
        <v>93</v>
      </c>
      <c r="B16" s="47"/>
      <c r="C16" s="68"/>
      <c r="D16" s="45">
        <v>45937</v>
      </c>
      <c r="E16" s="3" t="s">
        <v>52</v>
      </c>
      <c r="F16" s="3" t="s">
        <v>62</v>
      </c>
      <c r="G16" s="3">
        <v>49.12</v>
      </c>
    </row>
    <row r="17" spans="1:7" x14ac:dyDescent="0.2">
      <c r="A17" s="1" t="s">
        <v>93</v>
      </c>
      <c r="B17" s="47"/>
      <c r="C17" s="68"/>
      <c r="D17" s="3" t="s">
        <v>63</v>
      </c>
      <c r="E17" s="3" t="s">
        <v>52</v>
      </c>
      <c r="F17" s="3" t="s">
        <v>64</v>
      </c>
      <c r="G17" s="3">
        <v>122.81</v>
      </c>
    </row>
    <row r="18" spans="1:7" x14ac:dyDescent="0.2">
      <c r="A18" s="1" t="s">
        <v>93</v>
      </c>
      <c r="B18" s="47"/>
      <c r="C18" s="68"/>
      <c r="D18" s="3" t="s">
        <v>63</v>
      </c>
      <c r="E18" s="3" t="s">
        <v>52</v>
      </c>
      <c r="F18" s="3" t="s">
        <v>65</v>
      </c>
      <c r="G18" s="3">
        <v>68.77</v>
      </c>
    </row>
    <row r="19" spans="1:7" x14ac:dyDescent="0.2">
      <c r="A19" s="1" t="s">
        <v>93</v>
      </c>
      <c r="B19" s="47"/>
      <c r="C19" s="68"/>
      <c r="D19" s="45">
        <v>45755</v>
      </c>
      <c r="E19" s="3" t="s">
        <v>52</v>
      </c>
      <c r="F19" s="3" t="s">
        <v>66</v>
      </c>
      <c r="G19" s="3">
        <v>49.12</v>
      </c>
    </row>
    <row r="20" spans="1:7" x14ac:dyDescent="0.2">
      <c r="A20" s="1" t="s">
        <v>93</v>
      </c>
      <c r="B20" s="47"/>
      <c r="C20" s="68"/>
      <c r="D20" s="45">
        <v>45877</v>
      </c>
      <c r="E20" s="3" t="s">
        <v>52</v>
      </c>
      <c r="F20" s="3" t="s">
        <v>67</v>
      </c>
      <c r="G20" s="3">
        <v>49.12</v>
      </c>
    </row>
    <row r="21" spans="1:7" x14ac:dyDescent="0.2">
      <c r="A21" s="1" t="s">
        <v>93</v>
      </c>
      <c r="B21" s="47"/>
      <c r="C21" s="68"/>
      <c r="D21" s="45">
        <v>45697</v>
      </c>
      <c r="E21" s="3" t="s">
        <v>52</v>
      </c>
      <c r="F21" s="3" t="s">
        <v>68</v>
      </c>
      <c r="G21" s="3">
        <v>49.12</v>
      </c>
    </row>
    <row r="22" spans="1:7" x14ac:dyDescent="0.2">
      <c r="A22" s="1"/>
      <c r="B22" s="51" t="s">
        <v>10</v>
      </c>
      <c r="C22" s="68"/>
      <c r="D22" s="45">
        <v>46000</v>
      </c>
      <c r="E22" s="3" t="s">
        <v>69</v>
      </c>
      <c r="F22" s="3" t="s">
        <v>70</v>
      </c>
      <c r="G22" s="3">
        <v>-89</v>
      </c>
    </row>
    <row r="23" spans="1:7" x14ac:dyDescent="0.2">
      <c r="A23" s="1" t="s">
        <v>93</v>
      </c>
      <c r="B23" s="51"/>
      <c r="C23" s="68"/>
      <c r="D23" s="3" t="s">
        <v>71</v>
      </c>
      <c r="E23" s="3" t="s">
        <v>72</v>
      </c>
      <c r="F23" s="3" t="s">
        <v>73</v>
      </c>
      <c r="G23" s="3">
        <v>0.98</v>
      </c>
    </row>
    <row r="24" spans="1:7" x14ac:dyDescent="0.2">
      <c r="A24" s="1"/>
      <c r="B24" s="51" t="s">
        <v>10</v>
      </c>
      <c r="C24" s="68"/>
      <c r="D24" s="3" t="s">
        <v>74</v>
      </c>
      <c r="E24" s="3"/>
      <c r="F24" s="3" t="s">
        <v>37</v>
      </c>
      <c r="G24" s="3">
        <v>-2</v>
      </c>
    </row>
    <row r="25" spans="1:7" x14ac:dyDescent="0.2">
      <c r="A25" s="1"/>
      <c r="B25" s="51" t="s">
        <v>10</v>
      </c>
      <c r="C25" s="68"/>
      <c r="D25" s="45">
        <v>45940</v>
      </c>
      <c r="E25" s="3"/>
      <c r="F25" s="3" t="s">
        <v>37</v>
      </c>
      <c r="G25" s="3">
        <v>-250</v>
      </c>
    </row>
    <row r="26" spans="1:7" x14ac:dyDescent="0.2">
      <c r="A26" s="1"/>
      <c r="B26" s="51" t="s">
        <v>10</v>
      </c>
      <c r="C26" s="68"/>
      <c r="D26" s="45">
        <v>45849</v>
      </c>
      <c r="E26" s="3" t="s">
        <v>75</v>
      </c>
      <c r="F26" s="3" t="s">
        <v>76</v>
      </c>
      <c r="G26" s="46">
        <v>-2600</v>
      </c>
    </row>
    <row r="27" spans="1:7" x14ac:dyDescent="0.2">
      <c r="A27" s="1"/>
      <c r="B27" s="51" t="s">
        <v>10</v>
      </c>
      <c r="C27" s="68"/>
      <c r="D27" s="3" t="s">
        <v>77</v>
      </c>
      <c r="E27" s="3" t="s">
        <v>15</v>
      </c>
      <c r="F27" s="3" t="s">
        <v>78</v>
      </c>
      <c r="G27" s="46">
        <v>-21385</v>
      </c>
    </row>
    <row r="28" spans="1:7" x14ac:dyDescent="0.2">
      <c r="A28" s="1"/>
      <c r="B28" s="51" t="s">
        <v>10</v>
      </c>
      <c r="C28" s="68"/>
      <c r="D28" s="3" t="s">
        <v>79</v>
      </c>
      <c r="E28" s="3"/>
      <c r="F28" s="3" t="s">
        <v>37</v>
      </c>
      <c r="G28" s="3">
        <v>-5</v>
      </c>
    </row>
    <row r="29" spans="1:7" x14ac:dyDescent="0.2">
      <c r="A29" s="1"/>
      <c r="B29" s="51" t="s">
        <v>10</v>
      </c>
      <c r="C29" s="68"/>
      <c r="D29" s="45">
        <v>45881</v>
      </c>
      <c r="E29" s="3" t="s">
        <v>80</v>
      </c>
      <c r="F29" s="3" t="s">
        <v>81</v>
      </c>
      <c r="G29" s="46">
        <v>-2041.6</v>
      </c>
    </row>
    <row r="30" spans="1:7" x14ac:dyDescent="0.2">
      <c r="A30" s="1" t="s">
        <v>93</v>
      </c>
      <c r="B30" s="47"/>
      <c r="C30" s="68"/>
      <c r="D30" s="45">
        <v>45912</v>
      </c>
      <c r="E30" s="3" t="s">
        <v>82</v>
      </c>
      <c r="F30" s="3" t="s">
        <v>83</v>
      </c>
      <c r="G30" s="3">
        <v>235.79</v>
      </c>
    </row>
    <row r="31" spans="1:7" x14ac:dyDescent="0.2">
      <c r="A31" s="1" t="s">
        <v>93</v>
      </c>
      <c r="B31" s="47"/>
      <c r="C31" s="68"/>
      <c r="D31" s="45">
        <v>45912</v>
      </c>
      <c r="E31" s="3" t="s">
        <v>84</v>
      </c>
      <c r="F31" s="3" t="s">
        <v>85</v>
      </c>
      <c r="G31" s="3">
        <v>196.5</v>
      </c>
    </row>
    <row r="32" spans="1:7" x14ac:dyDescent="0.2">
      <c r="A32" s="1"/>
      <c r="B32" s="51" t="s">
        <v>10</v>
      </c>
      <c r="C32" s="68"/>
      <c r="D32" s="3" t="s">
        <v>86</v>
      </c>
      <c r="E32" s="3" t="s">
        <v>87</v>
      </c>
      <c r="F32" s="3" t="s">
        <v>88</v>
      </c>
      <c r="G32" s="46">
        <v>-3173</v>
      </c>
    </row>
    <row r="33" spans="1:7" x14ac:dyDescent="0.2">
      <c r="A33" s="1" t="s">
        <v>93</v>
      </c>
      <c r="B33" s="51"/>
      <c r="C33" s="68"/>
      <c r="D33" s="3" t="s">
        <v>89</v>
      </c>
      <c r="E33" s="3" t="s">
        <v>90</v>
      </c>
      <c r="F33" s="3" t="s">
        <v>91</v>
      </c>
      <c r="G33" s="3">
        <v>491.25</v>
      </c>
    </row>
    <row r="34" spans="1:7" x14ac:dyDescent="0.2">
      <c r="A34" s="1"/>
      <c r="B34" s="51" t="s">
        <v>10</v>
      </c>
      <c r="C34" s="68"/>
      <c r="D34" s="3" t="s">
        <v>92</v>
      </c>
      <c r="E34" s="3"/>
      <c r="F34" s="3" t="s">
        <v>37</v>
      </c>
      <c r="G34" s="3">
        <v>-2</v>
      </c>
    </row>
    <row r="35" spans="1:7" x14ac:dyDescent="0.2">
      <c r="A35" s="1"/>
      <c r="B35" s="51"/>
      <c r="C35" s="1"/>
      <c r="D35" s="48"/>
      <c r="E35" s="1"/>
      <c r="F35" s="1"/>
      <c r="G35" s="1"/>
    </row>
    <row r="36" spans="1:7" x14ac:dyDescent="0.2">
      <c r="A36" s="1"/>
      <c r="B36" s="47"/>
      <c r="C36" s="49"/>
      <c r="D36" s="48"/>
      <c r="E36" s="1"/>
      <c r="F36" s="1"/>
      <c r="G36" s="1"/>
    </row>
    <row r="37" spans="1:7" x14ac:dyDescent="0.2">
      <c r="A37" s="1"/>
      <c r="B37" s="47"/>
      <c r="C37" s="49"/>
      <c r="D37" s="48"/>
      <c r="E37" s="1"/>
      <c r="F37" s="1"/>
      <c r="G37" s="1"/>
    </row>
    <row r="38" spans="1:7" x14ac:dyDescent="0.2">
      <c r="A38" s="1"/>
      <c r="B38" s="47"/>
      <c r="C38" s="49"/>
      <c r="D38" s="48"/>
      <c r="E38" s="1"/>
      <c r="F38" s="1"/>
      <c r="G38" s="1"/>
    </row>
    <row r="39" spans="1:7" x14ac:dyDescent="0.2">
      <c r="A39" s="1"/>
      <c r="B39" s="47"/>
      <c r="C39" s="49"/>
      <c r="D39" s="48"/>
      <c r="E39" s="1"/>
      <c r="F39" s="1"/>
      <c r="G39" s="1"/>
    </row>
    <row r="40" spans="1:7" x14ac:dyDescent="0.2">
      <c r="A40" s="1"/>
      <c r="B40" s="47"/>
      <c r="C40" s="49"/>
      <c r="D40" s="48"/>
      <c r="E40" s="1"/>
      <c r="F40" s="1"/>
      <c r="G40" s="1"/>
    </row>
    <row r="41" spans="1:7" x14ac:dyDescent="0.2">
      <c r="A41" s="1"/>
      <c r="B41" s="47"/>
      <c r="C41" s="49"/>
      <c r="D41" s="48"/>
      <c r="E41" s="1"/>
      <c r="F41" s="1"/>
      <c r="G41" s="1"/>
    </row>
    <row r="42" spans="1:7" x14ac:dyDescent="0.2">
      <c r="A42" s="1"/>
      <c r="B42" s="47"/>
      <c r="C42" s="49"/>
      <c r="D42" s="48"/>
      <c r="E42" s="1"/>
      <c r="F42" s="1"/>
      <c r="G42" s="1"/>
    </row>
    <row r="43" spans="1:7" x14ac:dyDescent="0.2">
      <c r="A43" s="1"/>
      <c r="B43" s="47"/>
      <c r="C43" s="49"/>
      <c r="D43" s="48"/>
      <c r="E43" s="1"/>
      <c r="F43" s="1"/>
      <c r="G43" s="1"/>
    </row>
    <row r="44" spans="1:7" x14ac:dyDescent="0.2">
      <c r="A44" s="1"/>
      <c r="B44" s="47"/>
      <c r="C44" s="49"/>
      <c r="D44" s="48"/>
      <c r="E44" s="1"/>
      <c r="F44" s="1"/>
      <c r="G44" s="1"/>
    </row>
    <row r="45" spans="1:7" x14ac:dyDescent="0.2">
      <c r="A45" s="1"/>
      <c r="B45" s="47"/>
      <c r="C45" s="49"/>
      <c r="D45" s="48"/>
      <c r="E45" s="1"/>
      <c r="F45" s="1"/>
      <c r="G45" s="1"/>
    </row>
    <row r="46" spans="1:7" x14ac:dyDescent="0.2">
      <c r="A46" s="1"/>
      <c r="B46" s="47"/>
      <c r="C46" s="49"/>
      <c r="D46" s="48"/>
      <c r="E46" s="1"/>
      <c r="F46" s="1"/>
      <c r="G46" s="1"/>
    </row>
    <row r="47" spans="1:7" x14ac:dyDescent="0.2">
      <c r="A47" s="1"/>
      <c r="B47" s="47"/>
      <c r="C47" s="49"/>
      <c r="D47" s="48"/>
      <c r="E47" s="1"/>
      <c r="F47" s="1"/>
      <c r="G47" s="1"/>
    </row>
    <row r="48" spans="1:7" x14ac:dyDescent="0.2">
      <c r="A48" s="1"/>
      <c r="B48" s="47"/>
      <c r="C48" s="49"/>
      <c r="D48" s="48"/>
      <c r="E48" s="1"/>
      <c r="F48" s="1"/>
      <c r="G48" s="1"/>
    </row>
    <row r="49" spans="1:7" x14ac:dyDescent="0.2">
      <c r="A49" s="1"/>
      <c r="B49" s="47"/>
      <c r="C49" s="49"/>
      <c r="D49" s="48"/>
      <c r="E49" s="1"/>
      <c r="F49" s="1"/>
      <c r="G49" s="1"/>
    </row>
    <row r="50" spans="1:7" x14ac:dyDescent="0.2">
      <c r="A50" s="1"/>
      <c r="B50" s="47"/>
      <c r="C50" s="49"/>
      <c r="D50" s="48"/>
      <c r="E50" s="1"/>
      <c r="F50" s="1"/>
      <c r="G50" s="1"/>
    </row>
    <row r="51" spans="1:7" x14ac:dyDescent="0.2">
      <c r="A51" s="1"/>
      <c r="B51" s="47"/>
      <c r="C51" s="49"/>
      <c r="D51" s="48"/>
      <c r="E51" s="1"/>
      <c r="F51" s="1"/>
      <c r="G51" s="1"/>
    </row>
    <row r="52" spans="1:7" x14ac:dyDescent="0.2">
      <c r="A52" s="1"/>
      <c r="B52" s="47"/>
      <c r="C52" s="49"/>
      <c r="D52" s="48"/>
      <c r="E52" s="1"/>
      <c r="F52" s="1"/>
      <c r="G52" s="1"/>
    </row>
    <row r="53" spans="1:7" x14ac:dyDescent="0.2">
      <c r="A53" s="1"/>
      <c r="B53" s="47"/>
      <c r="C53" s="49"/>
      <c r="D53" s="48"/>
      <c r="E53" s="1"/>
      <c r="F53" s="1"/>
      <c r="G53" s="1"/>
    </row>
    <row r="54" spans="1:7" x14ac:dyDescent="0.2">
      <c r="A54" s="1"/>
      <c r="B54" s="47"/>
      <c r="C54" s="49"/>
      <c r="D54" s="48"/>
      <c r="E54" s="1"/>
      <c r="F54" s="1"/>
      <c r="G54" s="1"/>
    </row>
    <row r="55" spans="1:7" x14ac:dyDescent="0.2">
      <c r="A55" s="1"/>
      <c r="B55" s="47"/>
      <c r="C55" s="49"/>
      <c r="D55" s="48"/>
      <c r="E55" s="1"/>
      <c r="F55" s="1"/>
      <c r="G55" s="1"/>
    </row>
    <row r="56" spans="1:7" x14ac:dyDescent="0.2">
      <c r="A56" s="1"/>
      <c r="B56" s="47"/>
      <c r="C56" s="49"/>
      <c r="D56" s="48"/>
      <c r="E56" s="1"/>
      <c r="F56" s="1"/>
      <c r="G56" s="1"/>
    </row>
    <row r="57" spans="1:7" x14ac:dyDescent="0.2">
      <c r="A57" s="1"/>
      <c r="B57" s="47"/>
      <c r="C57" s="49"/>
      <c r="D57" s="48"/>
      <c r="E57" s="1"/>
      <c r="F57" s="1"/>
      <c r="G57" s="1"/>
    </row>
    <row r="58" spans="1:7" x14ac:dyDescent="0.2">
      <c r="A58" s="1"/>
      <c r="B58" s="47"/>
      <c r="C58" s="49"/>
      <c r="D58" s="48"/>
      <c r="E58" s="1"/>
      <c r="F58" s="1"/>
      <c r="G58" s="1"/>
    </row>
    <row r="59" spans="1:7" x14ac:dyDescent="0.2">
      <c r="A59" s="1"/>
      <c r="B59" s="47"/>
      <c r="C59" s="49"/>
      <c r="D59" s="48"/>
      <c r="E59" s="1"/>
      <c r="F59" s="1"/>
      <c r="G59" s="1"/>
    </row>
    <row r="60" spans="1:7" x14ac:dyDescent="0.2">
      <c r="A60" s="1"/>
      <c r="B60" s="47"/>
      <c r="C60" s="49"/>
      <c r="D60" s="48"/>
      <c r="E60" s="1"/>
      <c r="F60" s="1"/>
      <c r="G60" s="1"/>
    </row>
    <row r="61" spans="1:7" x14ac:dyDescent="0.2">
      <c r="A61" s="1"/>
      <c r="B61" s="47"/>
      <c r="C61" s="49"/>
      <c r="D61" s="48"/>
      <c r="E61" s="1"/>
      <c r="F61" s="1"/>
      <c r="G61" s="1"/>
    </row>
    <row r="62" spans="1:7" x14ac:dyDescent="0.2">
      <c r="A62" s="1"/>
      <c r="B62" s="47"/>
      <c r="C62" s="49"/>
      <c r="D62" s="48"/>
      <c r="E62" s="1"/>
      <c r="F62" s="1"/>
      <c r="G62" s="1"/>
    </row>
    <row r="63" spans="1:7" x14ac:dyDescent="0.2">
      <c r="A63" s="1"/>
      <c r="B63" s="47"/>
      <c r="C63" s="49"/>
      <c r="D63" s="48"/>
      <c r="E63" s="1"/>
      <c r="F63" s="1"/>
      <c r="G63" s="1"/>
    </row>
    <row r="64" spans="1:7" x14ac:dyDescent="0.2">
      <c r="A64" s="1"/>
      <c r="B64" s="47"/>
      <c r="C64" s="49"/>
      <c r="D64" s="48"/>
      <c r="E64" s="1"/>
      <c r="F64" s="1"/>
      <c r="G64" s="1"/>
    </row>
    <row r="65" spans="1:7" x14ac:dyDescent="0.2">
      <c r="A65" s="1"/>
      <c r="B65" s="47"/>
      <c r="C65" s="49"/>
      <c r="D65" s="48"/>
      <c r="E65" s="1"/>
      <c r="F65" s="1"/>
      <c r="G65" s="1"/>
    </row>
    <row r="66" spans="1:7" x14ac:dyDescent="0.2">
      <c r="A66" s="1"/>
      <c r="B66" s="47"/>
      <c r="C66" s="49"/>
      <c r="D66" s="48"/>
      <c r="E66" s="1"/>
      <c r="F66" s="1"/>
      <c r="G66" s="1"/>
    </row>
    <row r="67" spans="1:7" x14ac:dyDescent="0.2">
      <c r="A67" s="1"/>
      <c r="B67" s="47"/>
      <c r="C67" s="49"/>
      <c r="D67" s="48"/>
      <c r="E67" s="1"/>
      <c r="F67" s="1"/>
      <c r="G67" s="1"/>
    </row>
    <row r="68" spans="1:7" x14ac:dyDescent="0.2">
      <c r="A68" s="1"/>
      <c r="B68" s="47"/>
      <c r="C68" s="49"/>
      <c r="D68" s="48"/>
      <c r="E68" s="1"/>
      <c r="F68" s="1"/>
      <c r="G68" s="1"/>
    </row>
    <row r="69" spans="1:7" x14ac:dyDescent="0.2">
      <c r="A69" s="1"/>
      <c r="B69" s="47"/>
      <c r="C69" s="49"/>
      <c r="D69" s="48"/>
      <c r="E69" s="1"/>
      <c r="F69" s="1"/>
      <c r="G69" s="1"/>
    </row>
    <row r="70" spans="1:7" x14ac:dyDescent="0.2">
      <c r="A70" s="1"/>
      <c r="B70" s="47"/>
      <c r="C70" s="49"/>
      <c r="D70" s="48"/>
      <c r="E70" s="1"/>
      <c r="F70" s="1"/>
      <c r="G70" s="1"/>
    </row>
    <row r="71" spans="1:7" x14ac:dyDescent="0.2">
      <c r="A71" s="1"/>
      <c r="B71" s="47"/>
      <c r="C71" s="49"/>
      <c r="D71" s="48"/>
      <c r="E71" s="1"/>
      <c r="F71" s="1"/>
      <c r="G71" s="1"/>
    </row>
    <row r="72" spans="1:7" x14ac:dyDescent="0.2">
      <c r="A72" s="1"/>
      <c r="B72" s="47"/>
      <c r="C72" s="49"/>
      <c r="D72" s="48"/>
      <c r="E72" s="1"/>
      <c r="F72" s="1"/>
      <c r="G72" s="1"/>
    </row>
    <row r="73" spans="1:7" x14ac:dyDescent="0.2">
      <c r="A73" s="1"/>
      <c r="B73" s="47"/>
      <c r="C73" s="49"/>
      <c r="D73" s="48"/>
      <c r="E73" s="1"/>
      <c r="F73" s="1"/>
      <c r="G73" s="1"/>
    </row>
    <row r="74" spans="1:7" x14ac:dyDescent="0.2">
      <c r="A74" s="1"/>
      <c r="B74" s="47"/>
      <c r="C74" s="49"/>
      <c r="D74" s="48"/>
      <c r="E74" s="1"/>
      <c r="F74" s="1"/>
      <c r="G74" s="1"/>
    </row>
    <row r="75" spans="1:7" x14ac:dyDescent="0.2">
      <c r="A75" s="1"/>
      <c r="B75" s="47"/>
      <c r="C75" s="49"/>
      <c r="D75" s="48"/>
      <c r="E75" s="1"/>
      <c r="F75" s="1"/>
      <c r="G75" s="1"/>
    </row>
    <row r="76" spans="1:7" x14ac:dyDescent="0.2">
      <c r="A76" s="1"/>
      <c r="B76" s="47"/>
      <c r="C76" s="49"/>
      <c r="D76" s="48"/>
      <c r="E76" s="1"/>
      <c r="F76" s="1"/>
      <c r="G76" s="1"/>
    </row>
    <row r="77" spans="1:7" x14ac:dyDescent="0.2">
      <c r="A77" s="1"/>
      <c r="B77" s="47"/>
      <c r="C77" s="49"/>
      <c r="D77" s="48"/>
      <c r="E77" s="1"/>
      <c r="F77" s="1"/>
      <c r="G77" s="1"/>
    </row>
    <row r="78" spans="1:7" x14ac:dyDescent="0.2">
      <c r="A78" s="1"/>
      <c r="B78" s="47"/>
      <c r="C78" s="49"/>
      <c r="D78" s="48"/>
      <c r="E78" s="1"/>
      <c r="F78" s="1"/>
      <c r="G78" s="1"/>
    </row>
    <row r="79" spans="1:7" x14ac:dyDescent="0.2">
      <c r="A79" s="1"/>
      <c r="B79" s="47"/>
      <c r="C79" s="49"/>
      <c r="D79" s="48"/>
      <c r="E79" s="1"/>
      <c r="F79" s="1"/>
      <c r="G79" s="1"/>
    </row>
    <row r="80" spans="1:7" x14ac:dyDescent="0.2">
      <c r="A80" s="1"/>
      <c r="B80" s="47"/>
      <c r="C80" s="49"/>
      <c r="D80" s="48"/>
      <c r="E80" s="1"/>
      <c r="F80" s="1"/>
      <c r="G80" s="1"/>
    </row>
    <row r="81" spans="1:7" x14ac:dyDescent="0.2">
      <c r="A81" s="1"/>
      <c r="B81" s="47"/>
      <c r="C81" s="49"/>
      <c r="D81" s="48"/>
      <c r="E81" s="1"/>
      <c r="F81" s="1"/>
      <c r="G81" s="1"/>
    </row>
    <row r="82" spans="1:7" x14ac:dyDescent="0.2">
      <c r="A82" s="1"/>
      <c r="B82" s="47"/>
      <c r="C82" s="49"/>
      <c r="D82" s="48"/>
      <c r="E82" s="1"/>
      <c r="F82" s="1"/>
      <c r="G82" s="1"/>
    </row>
    <row r="83" spans="1:7" x14ac:dyDescent="0.2">
      <c r="A83" s="1"/>
      <c r="B83" s="47"/>
      <c r="C83" s="49"/>
      <c r="D83" s="48"/>
      <c r="E83" s="1"/>
      <c r="F83" s="1"/>
      <c r="G83" s="1"/>
    </row>
    <row r="84" spans="1:7" x14ac:dyDescent="0.2">
      <c r="A84" s="1"/>
      <c r="B84" s="47"/>
      <c r="C84" s="49"/>
      <c r="D84" s="48"/>
      <c r="E84" s="1"/>
      <c r="F84" s="1"/>
      <c r="G84" s="1"/>
    </row>
    <row r="85" spans="1:7" x14ac:dyDescent="0.2">
      <c r="A85" s="1"/>
      <c r="B85" s="47"/>
      <c r="C85" s="49"/>
      <c r="D85" s="48"/>
      <c r="E85" s="1"/>
      <c r="F85" s="1"/>
      <c r="G85" s="1"/>
    </row>
    <row r="86" spans="1:7" x14ac:dyDescent="0.2">
      <c r="A86" s="1"/>
      <c r="B86" s="47"/>
      <c r="C86" s="49"/>
      <c r="D86" s="48"/>
      <c r="E86" s="1"/>
      <c r="F86" s="1"/>
      <c r="G86" s="1"/>
    </row>
    <row r="87" spans="1:7" x14ac:dyDescent="0.2">
      <c r="A87" s="1"/>
      <c r="B87" s="47"/>
      <c r="C87" s="49"/>
      <c r="D87" s="48"/>
      <c r="E87" s="1"/>
      <c r="F87" s="1"/>
      <c r="G87" s="1"/>
    </row>
    <row r="88" spans="1:7" x14ac:dyDescent="0.2">
      <c r="A88" s="1"/>
      <c r="B88" s="47"/>
      <c r="C88" s="49"/>
      <c r="D88" s="48"/>
      <c r="E88" s="1"/>
      <c r="F88" s="1"/>
      <c r="G88" s="1"/>
    </row>
    <row r="89" spans="1:7" x14ac:dyDescent="0.2">
      <c r="A89" s="1"/>
      <c r="B89" s="47"/>
      <c r="C89" s="49"/>
      <c r="D89" s="48"/>
      <c r="E89" s="1"/>
      <c r="F89" s="1"/>
      <c r="G89" s="1"/>
    </row>
    <row r="90" spans="1:7" x14ac:dyDescent="0.2">
      <c r="A90" s="1"/>
      <c r="B90" s="47"/>
      <c r="C90" s="49"/>
      <c r="D90" s="48"/>
      <c r="E90" s="1"/>
      <c r="F90" s="1"/>
      <c r="G90" s="1"/>
    </row>
    <row r="91" spans="1:7" x14ac:dyDescent="0.2">
      <c r="A91" s="1"/>
      <c r="B91" s="47"/>
      <c r="C91" s="49"/>
      <c r="D91" s="48"/>
      <c r="E91" s="1"/>
      <c r="F91" s="1"/>
      <c r="G91" s="1"/>
    </row>
    <row r="92" spans="1:7" x14ac:dyDescent="0.2">
      <c r="A92" s="1"/>
      <c r="B92" s="47"/>
      <c r="C92" s="49"/>
      <c r="D92" s="48"/>
      <c r="E92" s="1"/>
      <c r="F92" s="1"/>
      <c r="G92" s="1"/>
    </row>
    <row r="93" spans="1:7" x14ac:dyDescent="0.2">
      <c r="A93" s="1"/>
      <c r="B93" s="47"/>
      <c r="C93" s="49"/>
      <c r="D93" s="48"/>
      <c r="E93" s="1"/>
      <c r="F93" s="1"/>
      <c r="G93" s="1"/>
    </row>
    <row r="94" spans="1:7" x14ac:dyDescent="0.2">
      <c r="A94" s="1"/>
      <c r="B94" s="47"/>
      <c r="C94" s="49"/>
      <c r="D94" s="48"/>
      <c r="E94" s="1"/>
      <c r="F94" s="1"/>
      <c r="G94" s="1"/>
    </row>
    <row r="95" spans="1:7" x14ac:dyDescent="0.2">
      <c r="A95" s="1"/>
      <c r="B95" s="47"/>
      <c r="C95" s="49"/>
      <c r="D95" s="48"/>
      <c r="E95" s="1"/>
      <c r="F95" s="1"/>
      <c r="G95" s="1"/>
    </row>
    <row r="96" spans="1:7" x14ac:dyDescent="0.2">
      <c r="A96" s="1"/>
      <c r="B96" s="47"/>
      <c r="C96" s="49"/>
      <c r="D96" s="48"/>
      <c r="E96" s="1"/>
      <c r="F96" s="1"/>
      <c r="G96" s="1"/>
    </row>
    <row r="97" spans="1:7" x14ac:dyDescent="0.2">
      <c r="A97" s="1"/>
      <c r="B97" s="47"/>
      <c r="C97" s="49"/>
      <c r="D97" s="48"/>
      <c r="E97" s="1"/>
      <c r="F97" s="1"/>
      <c r="G97" s="1"/>
    </row>
    <row r="98" spans="1:7" x14ac:dyDescent="0.2">
      <c r="A98" s="1"/>
      <c r="B98" s="47"/>
      <c r="C98" s="49"/>
      <c r="D98" s="48"/>
      <c r="E98" s="1"/>
      <c r="F98" s="1"/>
      <c r="G98" s="1"/>
    </row>
    <row r="99" spans="1:7" x14ac:dyDescent="0.2">
      <c r="A99" s="1"/>
      <c r="B99" s="47"/>
      <c r="C99" s="49"/>
      <c r="D99" s="48"/>
      <c r="E99" s="1"/>
      <c r="F99" s="1"/>
      <c r="G99" s="1"/>
    </row>
    <row r="100" spans="1:7" x14ac:dyDescent="0.2">
      <c r="A100" s="1"/>
      <c r="B100" s="47"/>
      <c r="C100" s="49"/>
      <c r="D100" s="48"/>
      <c r="E100" s="1"/>
      <c r="F100" s="1"/>
      <c r="G100" s="1"/>
    </row>
    <row r="101" spans="1:7" x14ac:dyDescent="0.2">
      <c r="A101" s="1"/>
      <c r="B101" s="47"/>
      <c r="C101" s="49"/>
      <c r="D101" s="48"/>
      <c r="E101" s="1"/>
      <c r="F101" s="1"/>
      <c r="G101" s="1"/>
    </row>
    <row r="102" spans="1:7" x14ac:dyDescent="0.2">
      <c r="A102" s="1"/>
      <c r="B102" s="47"/>
      <c r="C102" s="49"/>
      <c r="D102" s="48"/>
      <c r="E102" s="1"/>
      <c r="F102" s="1"/>
      <c r="G102" s="1"/>
    </row>
    <row r="103" spans="1:7" x14ac:dyDescent="0.2">
      <c r="A103" s="1"/>
      <c r="B103" s="47"/>
      <c r="C103" s="49"/>
      <c r="D103" s="48"/>
      <c r="E103" s="1"/>
      <c r="F103" s="1"/>
      <c r="G103" s="1"/>
    </row>
    <row r="104" spans="1:7" x14ac:dyDescent="0.2">
      <c r="A104" s="1"/>
      <c r="B104" s="47"/>
      <c r="C104" s="49"/>
      <c r="D104" s="48"/>
      <c r="E104" s="1"/>
      <c r="F104" s="1"/>
      <c r="G104" s="1"/>
    </row>
    <row r="105" spans="1:7" x14ac:dyDescent="0.2">
      <c r="A105" s="1"/>
      <c r="B105" s="47"/>
      <c r="C105" s="49"/>
      <c r="D105" s="48"/>
      <c r="E105" s="1"/>
      <c r="F105" s="1"/>
      <c r="G105" s="1"/>
    </row>
    <row r="106" spans="1:7" x14ac:dyDescent="0.2">
      <c r="A106" s="1"/>
      <c r="B106" s="47"/>
      <c r="C106" s="49"/>
      <c r="D106" s="48"/>
      <c r="E106" s="1"/>
      <c r="F106" s="1"/>
      <c r="G106" s="1"/>
    </row>
    <row r="107" spans="1:7" x14ac:dyDescent="0.2">
      <c r="A107" s="1"/>
      <c r="B107" s="47"/>
      <c r="C107" s="49"/>
      <c r="D107" s="48"/>
      <c r="E107" s="1"/>
      <c r="F107" s="1"/>
      <c r="G107" s="1"/>
    </row>
    <row r="108" spans="1:7" x14ac:dyDescent="0.2">
      <c r="A108" s="1"/>
      <c r="B108" s="47"/>
      <c r="C108" s="49"/>
      <c r="D108" s="48"/>
      <c r="E108" s="1"/>
      <c r="F108" s="1"/>
      <c r="G108" s="1"/>
    </row>
    <row r="109" spans="1:7" x14ac:dyDescent="0.2">
      <c r="A109" s="1"/>
      <c r="B109" s="47"/>
      <c r="C109" s="49"/>
      <c r="D109" s="48"/>
      <c r="E109" s="1"/>
      <c r="F109" s="1"/>
      <c r="G109" s="1"/>
    </row>
    <row r="110" spans="1:7" x14ac:dyDescent="0.2">
      <c r="A110" s="1"/>
      <c r="B110" s="47"/>
      <c r="C110" s="49"/>
      <c r="D110" s="48"/>
      <c r="E110" s="1"/>
      <c r="F110" s="1"/>
      <c r="G110" s="1"/>
    </row>
    <row r="111" spans="1:7" x14ac:dyDescent="0.2">
      <c r="A111" s="1"/>
      <c r="B111" s="47"/>
      <c r="C111" s="49"/>
      <c r="D111" s="48"/>
      <c r="E111" s="1"/>
      <c r="F111" s="1"/>
      <c r="G111" s="1"/>
    </row>
    <row r="112" spans="1:7" x14ac:dyDescent="0.2">
      <c r="A112" s="1"/>
      <c r="B112" s="47"/>
      <c r="C112" s="49"/>
      <c r="D112" s="48"/>
      <c r="E112" s="1"/>
      <c r="F112" s="1"/>
      <c r="G112" s="1"/>
    </row>
    <row r="113" spans="1:7" x14ac:dyDescent="0.2">
      <c r="A113" s="1"/>
      <c r="B113" s="47"/>
      <c r="C113" s="49"/>
      <c r="D113" s="48"/>
      <c r="E113" s="1"/>
      <c r="F113" s="1"/>
      <c r="G113" s="1"/>
    </row>
    <row r="114" spans="1:7" x14ac:dyDescent="0.2">
      <c r="A114" s="1"/>
      <c r="B114" s="47"/>
      <c r="C114" s="49"/>
      <c r="D114" s="48"/>
      <c r="E114" s="1"/>
      <c r="F114" s="1"/>
      <c r="G114" s="1"/>
    </row>
    <row r="115" spans="1:7" x14ac:dyDescent="0.2">
      <c r="A115" s="1"/>
      <c r="B115" s="47"/>
      <c r="C115" s="49"/>
      <c r="D115" s="48"/>
      <c r="E115" s="1"/>
      <c r="F115" s="1"/>
      <c r="G115" s="1"/>
    </row>
    <row r="116" spans="1:7" x14ac:dyDescent="0.2">
      <c r="A116" s="1"/>
      <c r="B116" s="47"/>
      <c r="C116" s="49"/>
      <c r="D116" s="48"/>
      <c r="E116" s="1"/>
      <c r="F116" s="1"/>
      <c r="G116" s="1"/>
    </row>
    <row r="117" spans="1:7" x14ac:dyDescent="0.2">
      <c r="A117" s="1"/>
      <c r="B117" s="47"/>
      <c r="C117" s="49"/>
      <c r="D117" s="48"/>
      <c r="E117" s="1"/>
      <c r="F117" s="1"/>
      <c r="G117" s="1"/>
    </row>
    <row r="118" spans="1:7" x14ac:dyDescent="0.2">
      <c r="A118" s="1"/>
      <c r="B118" s="47"/>
      <c r="C118" s="49"/>
      <c r="D118" s="48"/>
      <c r="E118" s="1"/>
      <c r="F118" s="1"/>
      <c r="G118" s="1"/>
    </row>
    <row r="119" spans="1:7" x14ac:dyDescent="0.2">
      <c r="A119" s="1"/>
      <c r="B119" s="47"/>
      <c r="C119" s="49"/>
      <c r="D119" s="48"/>
      <c r="E119" s="1"/>
      <c r="F119" s="1"/>
      <c r="G119" s="1"/>
    </row>
    <row r="120" spans="1:7" x14ac:dyDescent="0.2">
      <c r="A120" s="1"/>
      <c r="B120" s="47"/>
      <c r="C120" s="49"/>
      <c r="D120" s="48"/>
      <c r="E120" s="1"/>
      <c r="F120" s="1"/>
      <c r="G120" s="1"/>
    </row>
    <row r="121" spans="1:7" x14ac:dyDescent="0.2">
      <c r="A121" s="1"/>
      <c r="B121" s="47"/>
      <c r="C121" s="49"/>
      <c r="D121" s="48"/>
      <c r="E121" s="1"/>
      <c r="F121" s="1"/>
      <c r="G121" s="1"/>
    </row>
    <row r="122" spans="1:7" x14ac:dyDescent="0.2">
      <c r="A122" s="1"/>
      <c r="B122" s="47"/>
      <c r="C122" s="49"/>
      <c r="D122" s="48"/>
      <c r="E122" s="1"/>
      <c r="F122" s="1"/>
      <c r="G122" s="1"/>
    </row>
    <row r="123" spans="1:7" x14ac:dyDescent="0.2">
      <c r="A123" s="1"/>
      <c r="B123" s="47"/>
      <c r="C123" s="49"/>
      <c r="D123" s="48"/>
      <c r="E123" s="1"/>
      <c r="F123" s="1"/>
      <c r="G123" s="1"/>
    </row>
    <row r="124" spans="1:7" x14ac:dyDescent="0.2">
      <c r="A124" s="1"/>
      <c r="B124" s="47"/>
      <c r="C124" s="49"/>
      <c r="D124" s="48"/>
      <c r="E124" s="1"/>
      <c r="F124" s="1"/>
      <c r="G124" s="1"/>
    </row>
    <row r="125" spans="1:7" x14ac:dyDescent="0.2">
      <c r="A125" s="1"/>
      <c r="B125" s="47"/>
      <c r="C125" s="49"/>
      <c r="D125" s="48"/>
      <c r="E125" s="1"/>
      <c r="F125" s="1"/>
      <c r="G125" s="1"/>
    </row>
    <row r="126" spans="1:7" x14ac:dyDescent="0.2">
      <c r="A126" s="1"/>
      <c r="B126" s="47"/>
      <c r="C126" s="49"/>
      <c r="D126" s="48"/>
      <c r="E126" s="1"/>
      <c r="F126" s="1"/>
      <c r="G126" s="1"/>
    </row>
    <row r="127" spans="1:7" x14ac:dyDescent="0.2">
      <c r="A127" s="1"/>
      <c r="B127" s="47"/>
      <c r="C127" s="49"/>
      <c r="D127" s="48"/>
      <c r="E127" s="1"/>
      <c r="F127" s="1"/>
      <c r="G127" s="1"/>
    </row>
    <row r="128" spans="1:7" x14ac:dyDescent="0.2">
      <c r="A128" s="1"/>
      <c r="B128" s="47"/>
      <c r="C128" s="49"/>
      <c r="D128" s="48"/>
      <c r="E128" s="1"/>
      <c r="F128" s="1"/>
      <c r="G128" s="1"/>
    </row>
    <row r="129" spans="1:7" x14ac:dyDescent="0.2">
      <c r="A129" s="1"/>
      <c r="B129" s="47"/>
      <c r="C129" s="49"/>
      <c r="D129" s="48"/>
      <c r="E129" s="1"/>
      <c r="F129" s="1"/>
      <c r="G129" s="1"/>
    </row>
    <row r="130" spans="1:7" x14ac:dyDescent="0.2">
      <c r="A130" s="1"/>
      <c r="B130" s="47"/>
      <c r="C130" s="49"/>
      <c r="D130" s="48"/>
      <c r="E130" s="1"/>
      <c r="F130" s="1"/>
      <c r="G130" s="1"/>
    </row>
    <row r="131" spans="1:7" x14ac:dyDescent="0.2">
      <c r="A131" s="1"/>
      <c r="B131" s="47"/>
      <c r="C131" s="49"/>
      <c r="D131" s="48"/>
      <c r="E131" s="1"/>
      <c r="F131" s="1"/>
      <c r="G131" s="1"/>
    </row>
    <row r="132" spans="1:7" x14ac:dyDescent="0.2">
      <c r="A132" s="1"/>
      <c r="B132" s="47"/>
      <c r="C132" s="49"/>
      <c r="D132" s="48"/>
      <c r="E132" s="1"/>
      <c r="F132" s="1"/>
      <c r="G132" s="1"/>
    </row>
    <row r="133" spans="1:7" x14ac:dyDescent="0.2">
      <c r="A133" s="1"/>
      <c r="B133" s="47"/>
      <c r="C133" s="49"/>
      <c r="D133" s="48"/>
      <c r="E133" s="1"/>
      <c r="F133" s="1"/>
      <c r="G133" s="1"/>
    </row>
    <row r="134" spans="1:7" x14ac:dyDescent="0.2">
      <c r="A134" s="1"/>
      <c r="B134" s="47"/>
      <c r="C134" s="49"/>
      <c r="D134" s="48"/>
      <c r="E134" s="1"/>
      <c r="F134" s="1"/>
      <c r="G134" s="1"/>
    </row>
    <row r="135" spans="1:7" x14ac:dyDescent="0.2">
      <c r="A135" s="1"/>
      <c r="B135" s="47"/>
      <c r="C135" s="49"/>
      <c r="D135" s="48"/>
      <c r="E135" s="1"/>
      <c r="F135" s="1"/>
      <c r="G135" s="1"/>
    </row>
    <row r="136" spans="1:7" x14ac:dyDescent="0.2">
      <c r="A136" s="1"/>
      <c r="B136" s="47"/>
      <c r="C136" s="49"/>
      <c r="D136" s="48"/>
      <c r="E136" s="1"/>
      <c r="F136" s="1"/>
      <c r="G136" s="1"/>
    </row>
    <row r="137" spans="1:7" x14ac:dyDescent="0.2">
      <c r="A137" s="1"/>
      <c r="B137" s="47"/>
      <c r="C137" s="49"/>
      <c r="D137" s="48"/>
      <c r="E137" s="1"/>
      <c r="F137" s="1"/>
      <c r="G137" s="1"/>
    </row>
    <row r="138" spans="1:7" x14ac:dyDescent="0.2">
      <c r="A138" s="1"/>
      <c r="B138" s="47"/>
      <c r="C138" s="49"/>
      <c r="D138" s="48"/>
      <c r="E138" s="1"/>
      <c r="F138" s="1"/>
      <c r="G138" s="1"/>
    </row>
    <row r="139" spans="1:7" x14ac:dyDescent="0.2">
      <c r="A139" s="1"/>
      <c r="B139" s="47"/>
      <c r="C139" s="49"/>
      <c r="D139" s="48"/>
      <c r="E139" s="1"/>
      <c r="F139" s="1"/>
      <c r="G139" s="1"/>
    </row>
    <row r="140" spans="1:7" x14ac:dyDescent="0.2">
      <c r="A140" s="1"/>
      <c r="B140" s="47"/>
      <c r="C140" s="49"/>
      <c r="D140" s="48"/>
      <c r="E140" s="1"/>
      <c r="F140" s="1"/>
      <c r="G140" s="1"/>
    </row>
    <row r="141" spans="1:7" x14ac:dyDescent="0.2">
      <c r="A141" s="1"/>
      <c r="B141" s="47"/>
      <c r="C141" s="49"/>
      <c r="D141" s="48"/>
      <c r="E141" s="1"/>
      <c r="F141" s="1"/>
      <c r="G141" s="1"/>
    </row>
    <row r="142" spans="1:7" x14ac:dyDescent="0.2">
      <c r="A142" s="1"/>
      <c r="B142" s="47"/>
      <c r="C142" s="49"/>
      <c r="D142" s="48"/>
      <c r="E142" s="1"/>
      <c r="F142" s="1"/>
      <c r="G142" s="1"/>
    </row>
    <row r="143" spans="1:7" x14ac:dyDescent="0.2">
      <c r="A143" s="1"/>
      <c r="B143" s="47"/>
      <c r="C143" s="49"/>
      <c r="D143" s="48"/>
      <c r="E143" s="1"/>
      <c r="F143" s="1"/>
      <c r="G143" s="1"/>
    </row>
    <row r="144" spans="1:7" x14ac:dyDescent="0.2">
      <c r="A144" s="1"/>
      <c r="B144" s="47"/>
      <c r="C144" s="49"/>
      <c r="D144" s="48"/>
      <c r="E144" s="1"/>
      <c r="F144" s="1"/>
      <c r="G144" s="1"/>
    </row>
    <row r="145" spans="1:7" x14ac:dyDescent="0.2">
      <c r="A145" s="1"/>
      <c r="B145" s="47"/>
      <c r="C145" s="49"/>
      <c r="D145" s="48"/>
      <c r="E145" s="1"/>
      <c r="F145" s="1"/>
      <c r="G145" s="1"/>
    </row>
    <row r="146" spans="1:7" x14ac:dyDescent="0.2">
      <c r="A146" s="1"/>
      <c r="B146" s="47"/>
      <c r="C146" s="49"/>
      <c r="D146" s="48"/>
      <c r="E146" s="1"/>
      <c r="F146" s="1"/>
      <c r="G146" s="1"/>
    </row>
    <row r="147" spans="1:7" x14ac:dyDescent="0.2">
      <c r="A147" s="1"/>
      <c r="B147" s="47"/>
      <c r="C147" s="49"/>
      <c r="D147" s="48"/>
      <c r="E147" s="1"/>
      <c r="F147" s="1"/>
      <c r="G147" s="1"/>
    </row>
    <row r="148" spans="1:7" x14ac:dyDescent="0.2">
      <c r="A148" s="1"/>
      <c r="B148" s="47"/>
      <c r="C148" s="49"/>
      <c r="D148" s="48"/>
      <c r="E148" s="1"/>
      <c r="F148" s="1"/>
      <c r="G148" s="1"/>
    </row>
    <row r="149" spans="1:7" x14ac:dyDescent="0.2">
      <c r="A149" s="1"/>
      <c r="B149" s="47"/>
      <c r="C149" s="49"/>
      <c r="D149" s="48"/>
      <c r="E149" s="1"/>
      <c r="F149" s="1"/>
      <c r="G149" s="1"/>
    </row>
    <row r="150" spans="1:7" x14ac:dyDescent="0.2">
      <c r="A150" s="1"/>
      <c r="B150" s="47"/>
      <c r="C150" s="49"/>
      <c r="D150" s="48"/>
      <c r="E150" s="1"/>
      <c r="F150" s="1"/>
      <c r="G150" s="1"/>
    </row>
    <row r="151" spans="1:7" x14ac:dyDescent="0.2">
      <c r="A151" s="1"/>
      <c r="B151" s="47"/>
      <c r="C151" s="49"/>
      <c r="D151" s="48"/>
      <c r="E151" s="1"/>
      <c r="F151" s="1"/>
      <c r="G151" s="1"/>
    </row>
    <row r="152" spans="1:7" x14ac:dyDescent="0.2">
      <c r="A152" s="1"/>
      <c r="B152" s="47"/>
      <c r="C152" s="49"/>
      <c r="D152" s="48"/>
      <c r="E152" s="1"/>
      <c r="F152" s="1"/>
      <c r="G152" s="1"/>
    </row>
    <row r="153" spans="1:7" x14ac:dyDescent="0.2">
      <c r="A153" s="1"/>
      <c r="B153" s="47"/>
      <c r="C153" s="49"/>
      <c r="D153" s="48"/>
      <c r="E153" s="1"/>
      <c r="F153" s="1"/>
      <c r="G153" s="1"/>
    </row>
    <row r="154" spans="1:7" x14ac:dyDescent="0.2">
      <c r="A154" s="1"/>
      <c r="B154" s="47"/>
      <c r="C154" s="49"/>
      <c r="D154" s="48"/>
      <c r="E154" s="1"/>
      <c r="F154" s="1"/>
      <c r="G154" s="1"/>
    </row>
    <row r="155" spans="1:7" x14ac:dyDescent="0.2">
      <c r="A155" s="1"/>
      <c r="B155" s="47"/>
      <c r="C155" s="49"/>
      <c r="D155" s="48"/>
      <c r="E155" s="1"/>
      <c r="F155" s="1"/>
      <c r="G155" s="1"/>
    </row>
    <row r="156" spans="1:7" x14ac:dyDescent="0.2">
      <c r="A156" s="1"/>
      <c r="B156" s="47"/>
      <c r="C156" s="49"/>
      <c r="D156" s="48"/>
      <c r="E156" s="1"/>
      <c r="F156" s="1"/>
      <c r="G156" s="1"/>
    </row>
    <row r="157" spans="1:7" x14ac:dyDescent="0.2">
      <c r="A157" s="1"/>
      <c r="B157" s="47"/>
      <c r="C157" s="49"/>
      <c r="D157" s="48"/>
      <c r="E157" s="1"/>
      <c r="F157" s="1"/>
      <c r="G157" s="1"/>
    </row>
    <row r="158" spans="1:7" x14ac:dyDescent="0.2">
      <c r="A158" s="1"/>
      <c r="B158" s="47"/>
      <c r="C158" s="49"/>
      <c r="D158" s="48"/>
      <c r="E158" s="1"/>
      <c r="F158" s="1"/>
      <c r="G158" s="1"/>
    </row>
    <row r="159" spans="1:7" x14ac:dyDescent="0.2">
      <c r="A159" s="1"/>
      <c r="B159" s="47"/>
      <c r="C159" s="49"/>
      <c r="D159" s="48"/>
      <c r="E159" s="1"/>
      <c r="F159" s="1"/>
      <c r="G159" s="1"/>
    </row>
    <row r="160" spans="1:7" x14ac:dyDescent="0.2">
      <c r="A160" s="1"/>
      <c r="B160" s="47"/>
      <c r="C160" s="49"/>
      <c r="D160" s="48"/>
      <c r="E160" s="1"/>
      <c r="F160" s="1"/>
      <c r="G160" s="1"/>
    </row>
    <row r="161" spans="1:7" x14ac:dyDescent="0.2">
      <c r="A161" s="1"/>
      <c r="B161" s="47"/>
      <c r="C161" s="49"/>
      <c r="D161" s="48"/>
      <c r="E161" s="1"/>
      <c r="F161" s="1"/>
      <c r="G161" s="1"/>
    </row>
    <row r="162" spans="1:7" x14ac:dyDescent="0.2">
      <c r="A162" s="1"/>
      <c r="B162" s="47"/>
      <c r="C162" s="49"/>
      <c r="D162" s="48"/>
      <c r="E162" s="1"/>
      <c r="F162" s="1"/>
      <c r="G162" s="1"/>
    </row>
    <row r="163" spans="1:7" x14ac:dyDescent="0.2">
      <c r="A163" s="1"/>
      <c r="B163" s="47"/>
      <c r="C163" s="49"/>
      <c r="D163" s="48"/>
      <c r="E163" s="1"/>
      <c r="F163" s="1"/>
      <c r="G163" s="1"/>
    </row>
    <row r="164" spans="1:7" x14ac:dyDescent="0.2">
      <c r="A164" s="1"/>
      <c r="B164" s="47"/>
      <c r="C164" s="49"/>
      <c r="D164" s="48"/>
      <c r="E164" s="1"/>
      <c r="F164" s="1"/>
      <c r="G164" s="1"/>
    </row>
    <row r="165" spans="1:7" x14ac:dyDescent="0.2">
      <c r="A165" s="1"/>
      <c r="B165" s="47"/>
      <c r="C165" s="49"/>
      <c r="D165" s="48"/>
      <c r="E165" s="1"/>
      <c r="F165" s="1"/>
      <c r="G165" s="1"/>
    </row>
    <row r="166" spans="1:7" x14ac:dyDescent="0.2">
      <c r="A166" s="1"/>
      <c r="B166" s="47"/>
      <c r="C166" s="49"/>
      <c r="D166" s="48"/>
      <c r="E166" s="1"/>
      <c r="F166" s="1"/>
      <c r="G166" s="1"/>
    </row>
    <row r="167" spans="1:7" x14ac:dyDescent="0.2">
      <c r="A167" s="1"/>
      <c r="B167" s="47"/>
      <c r="C167" s="49"/>
      <c r="D167" s="48"/>
      <c r="E167" s="1"/>
      <c r="F167" s="1"/>
      <c r="G167" s="1"/>
    </row>
    <row r="168" spans="1:7" x14ac:dyDescent="0.2">
      <c r="A168" s="1"/>
      <c r="B168" s="47"/>
      <c r="C168" s="49"/>
      <c r="D168" s="48"/>
      <c r="E168" s="1"/>
      <c r="F168" s="1"/>
      <c r="G168" s="1"/>
    </row>
    <row r="169" spans="1:7" x14ac:dyDescent="0.2">
      <c r="A169" s="1"/>
      <c r="B169" s="47"/>
      <c r="C169" s="49"/>
      <c r="D169" s="48"/>
      <c r="E169" s="1"/>
      <c r="F169" s="1"/>
      <c r="G169" s="1"/>
    </row>
    <row r="170" spans="1:7" x14ac:dyDescent="0.2">
      <c r="A170" s="1"/>
      <c r="B170" s="47"/>
      <c r="C170" s="49"/>
      <c r="D170" s="48"/>
      <c r="E170" s="1"/>
      <c r="F170" s="1"/>
      <c r="G170" s="1"/>
    </row>
    <row r="171" spans="1:7" x14ac:dyDescent="0.2">
      <c r="A171" s="1"/>
      <c r="B171" s="47"/>
      <c r="C171" s="49"/>
      <c r="D171" s="48"/>
      <c r="E171" s="1"/>
      <c r="F171" s="1"/>
      <c r="G171" s="1"/>
    </row>
    <row r="172" spans="1:7" x14ac:dyDescent="0.2">
      <c r="A172" s="1"/>
      <c r="B172" s="1"/>
      <c r="C172" s="1"/>
      <c r="D172" s="1"/>
      <c r="E172" s="1"/>
      <c r="F172" s="1"/>
      <c r="G172" s="1"/>
    </row>
    <row r="173" spans="1:7" x14ac:dyDescent="0.2">
      <c r="A173" s="1"/>
      <c r="B173" s="1"/>
      <c r="C173" s="1"/>
      <c r="D173" s="1"/>
      <c r="E173" s="1"/>
      <c r="F173" s="1"/>
      <c r="G173" s="1"/>
    </row>
    <row r="174" spans="1:7" x14ac:dyDescent="0.2">
      <c r="A174" s="1"/>
      <c r="B174" s="1"/>
      <c r="C174" s="1"/>
      <c r="D174" s="1"/>
      <c r="E174" s="1"/>
      <c r="F174" s="1"/>
      <c r="G174" s="1"/>
    </row>
    <row r="175" spans="1:7" x14ac:dyDescent="0.2">
      <c r="A175" s="1"/>
      <c r="B175" s="1"/>
      <c r="C175" s="1"/>
      <c r="D175" s="1"/>
      <c r="E175" s="1"/>
      <c r="F175" s="1"/>
      <c r="G175" s="1"/>
    </row>
    <row r="176" spans="1:7" x14ac:dyDescent="0.2">
      <c r="A176" s="1"/>
      <c r="B176" s="1"/>
      <c r="C176" s="1"/>
      <c r="D176" s="1"/>
      <c r="E176" s="1"/>
      <c r="F176" s="1"/>
      <c r="G176" s="1"/>
    </row>
    <row r="177" spans="1:7" x14ac:dyDescent="0.2">
      <c r="A177" s="1"/>
      <c r="B177" s="1"/>
      <c r="C177" s="1"/>
      <c r="D177" s="1"/>
      <c r="E177" s="1"/>
      <c r="F177" s="1"/>
      <c r="G177" s="1"/>
    </row>
    <row r="178" spans="1:7" x14ac:dyDescent="0.2">
      <c r="A178" s="1"/>
      <c r="B178" s="1"/>
      <c r="C178" s="1"/>
      <c r="D178" s="1"/>
      <c r="E178" s="1"/>
      <c r="F178" s="1"/>
      <c r="G178" s="1"/>
    </row>
    <row r="179" spans="1:7" x14ac:dyDescent="0.2">
      <c r="A179" s="1"/>
      <c r="B179" s="1"/>
      <c r="C179" s="1"/>
      <c r="D179" s="1"/>
      <c r="E179" s="1"/>
      <c r="F179" s="1"/>
      <c r="G179" s="1"/>
    </row>
    <row r="180" spans="1:7" x14ac:dyDescent="0.2">
      <c r="A180" s="1"/>
      <c r="B180" s="1"/>
      <c r="C180" s="1"/>
      <c r="D180" s="1"/>
      <c r="E180" s="1"/>
      <c r="F180" s="1"/>
      <c r="G180" s="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x14ac:dyDescent="0.2">
      <c r="A182" s="1"/>
      <c r="B182" s="1"/>
      <c r="C182" s="1"/>
      <c r="D182" s="1"/>
      <c r="E182" s="1"/>
      <c r="F182" s="1"/>
      <c r="G182" s="1"/>
    </row>
    <row r="183" spans="1:7" x14ac:dyDescent="0.2">
      <c r="A183" s="1"/>
      <c r="B183" s="1"/>
      <c r="C183" s="1"/>
      <c r="D183" s="1"/>
      <c r="E183" s="1"/>
      <c r="F183" s="1"/>
      <c r="G183" s="1"/>
    </row>
    <row r="184" spans="1:7" x14ac:dyDescent="0.2">
      <c r="A184" s="1"/>
      <c r="B184" s="1"/>
      <c r="C184" s="1"/>
      <c r="D184" s="1"/>
      <c r="E184" s="1"/>
      <c r="F184" s="1"/>
      <c r="G184" s="1"/>
    </row>
    <row r="185" spans="1:7" x14ac:dyDescent="0.2">
      <c r="A185" s="1"/>
      <c r="B185" s="1"/>
      <c r="C185" s="1"/>
      <c r="D185" s="1"/>
      <c r="E185" s="1"/>
      <c r="F185" s="1"/>
      <c r="G185" s="1"/>
    </row>
    <row r="186" spans="1:7" x14ac:dyDescent="0.2">
      <c r="A186" s="1"/>
      <c r="B186" s="1"/>
      <c r="C186" s="1"/>
      <c r="D186" s="1"/>
      <c r="E186" s="1"/>
      <c r="F186" s="1"/>
      <c r="G186" s="1"/>
    </row>
    <row r="187" spans="1:7" x14ac:dyDescent="0.2">
      <c r="A187" s="1"/>
      <c r="B187" s="1"/>
      <c r="C187" s="1"/>
      <c r="D187" s="1"/>
      <c r="E187" s="1"/>
      <c r="F187" s="1"/>
      <c r="G187" s="1"/>
    </row>
    <row r="188" spans="1:7" x14ac:dyDescent="0.2">
      <c r="A188" s="1"/>
      <c r="B188" s="1"/>
      <c r="C188" s="1"/>
      <c r="D188" s="1"/>
      <c r="E188" s="1"/>
      <c r="F188" s="1"/>
      <c r="G188" s="1"/>
    </row>
    <row r="189" spans="1:7" x14ac:dyDescent="0.2">
      <c r="A189" s="1"/>
      <c r="B189" s="1"/>
      <c r="C189" s="1"/>
      <c r="D189" s="1"/>
      <c r="E189" s="1"/>
      <c r="F189" s="1"/>
      <c r="G189" s="1"/>
    </row>
    <row r="190" spans="1:7" x14ac:dyDescent="0.2">
      <c r="A190" s="1"/>
      <c r="B190" s="1"/>
      <c r="C190" s="1"/>
      <c r="D190" s="1"/>
      <c r="E190" s="1"/>
      <c r="F190" s="1"/>
      <c r="G190" s="1"/>
    </row>
    <row r="191" spans="1:7" x14ac:dyDescent="0.2">
      <c r="A191" s="1"/>
      <c r="B191" s="1"/>
      <c r="C191" s="1"/>
      <c r="D191" s="1"/>
      <c r="E191" s="1"/>
      <c r="F191" s="1"/>
      <c r="G191" s="1"/>
    </row>
    <row r="192" spans="1:7" x14ac:dyDescent="0.2">
      <c r="A192" s="1"/>
      <c r="B192" s="1"/>
      <c r="C192" s="1"/>
      <c r="D192" s="1"/>
      <c r="E192" s="1"/>
      <c r="F192" s="1"/>
      <c r="G192" s="1"/>
    </row>
    <row r="193" spans="1:7" x14ac:dyDescent="0.2">
      <c r="A193" s="1"/>
      <c r="B193" s="1"/>
      <c r="C193" s="1"/>
      <c r="D193" s="1"/>
      <c r="E193" s="1"/>
      <c r="F193" s="1"/>
      <c r="G193" s="1"/>
    </row>
    <row r="194" spans="1:7" x14ac:dyDescent="0.2">
      <c r="A194" s="1"/>
      <c r="B194" s="1"/>
      <c r="C194" s="1"/>
      <c r="D194" s="1"/>
      <c r="E194" s="1"/>
      <c r="F194" s="1"/>
      <c r="G194" s="1"/>
    </row>
    <row r="195" spans="1:7" x14ac:dyDescent="0.2">
      <c r="A195" s="1"/>
      <c r="B195" s="1"/>
      <c r="C195" s="1"/>
      <c r="D195" s="1"/>
      <c r="E195" s="1"/>
      <c r="F195" s="1"/>
      <c r="G195" s="1"/>
    </row>
    <row r="196" spans="1:7" x14ac:dyDescent="0.2">
      <c r="A196" s="1"/>
      <c r="B196" s="1"/>
      <c r="C196" s="1"/>
      <c r="D196" s="1"/>
      <c r="E196" s="1"/>
      <c r="F196" s="1"/>
      <c r="G196" s="1"/>
    </row>
    <row r="197" spans="1:7" x14ac:dyDescent="0.2">
      <c r="A197" s="1"/>
      <c r="B197" s="1"/>
      <c r="C197" s="1"/>
      <c r="D197" s="1"/>
      <c r="E197" s="1"/>
      <c r="F197" s="1"/>
      <c r="G197" s="1"/>
    </row>
    <row r="198" spans="1:7" x14ac:dyDescent="0.2">
      <c r="A198" s="1"/>
      <c r="B198" s="1"/>
      <c r="C198" s="1"/>
      <c r="D198" s="1"/>
      <c r="E198" s="1"/>
      <c r="F198" s="1"/>
      <c r="G198" s="1"/>
    </row>
  </sheetData>
  <autoFilter ref="A1:G198" xr:uid="{B657ADC3-E771-4699-9954-68C17C5599A8}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3A36F8-CE83-45D3-B7BB-84A893078AAE}">
          <x14:formula1>
            <xm:f>'Budsjett og Årsregnskap'!$A$14:$A$20</xm:f>
          </x14:formula1>
          <xm:sqref>B2:B1048576</xm:sqref>
        </x14:dataValidation>
        <x14:dataValidation type="list" allowBlank="1" showInputMessage="1" showErrorMessage="1" xr:uid="{04A05761-7F04-4CB8-A40A-BA90E7A478F5}">
          <x14:formula1>
            <xm:f>'Budsjett og Årsregnskap'!$A$5:$A$9</xm:f>
          </x14:formula1>
          <xm:sqref>A2:A1048576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99fe37-76b6-451c-8c42-6f7dc8ff69ed">
      <Terms xmlns="http://schemas.microsoft.com/office/infopath/2007/PartnerControls"/>
    </lcf76f155ced4ddcb4097134ff3c332f>
    <TaxCatchAll xmlns="9285c08f-41d2-4111-85a2-c6284c676538" xsi:nil="true"/>
    <Filboden xmlns="ce99fe37-76b6-451c-8c42-6f7dc8ff69ed" xsi:nil="true"/>
    <Filbanken xmlns="ce99fe37-76b6-451c-8c42-6f7dc8ff69ed" xsi:nil="true"/>
    <Lenker xmlns="ce99fe37-76b6-451c-8c42-6f7dc8ff69ed" xsi:nil="true"/>
    <Lisens xmlns="ce99fe37-76b6-451c-8c42-6f7dc8ff69ed" xsi:nil="true"/>
    <Samtykkeskjema_x002d_ xmlns="ce99fe37-76b6-451c-8c42-6f7dc8ff69ed" xsi:nil="true"/>
    <Fotograf xmlns="ce99fe37-76b6-451c-8c42-6f7dc8ff69ed" xsi:nil="true"/>
    <mc84bbce10d34e789b035cc9eb28063e xmlns="ce99fe37-76b6-451c-8c42-6f7dc8ff69ed">
      <Terms xmlns="http://schemas.microsoft.com/office/infopath/2007/PartnerControls"/>
    </mc84bbce10d34e789b035cc9eb28063e>
    <Prioritet xmlns="ce99fe37-76b6-451c-8c42-6f7dc8ff69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18F2478D70134A92C32C7FED458A08" ma:contentTypeVersion="25" ma:contentTypeDescription="Opprett et nytt dokument." ma:contentTypeScope="" ma:versionID="bbaf0d28b74dbdf27204c836970031df">
  <xsd:schema xmlns:xsd="http://www.w3.org/2001/XMLSchema" xmlns:xs="http://www.w3.org/2001/XMLSchema" xmlns:p="http://schemas.microsoft.com/office/2006/metadata/properties" xmlns:ns2="ce99fe37-76b6-451c-8c42-6f7dc8ff69ed" xmlns:ns3="9285c08f-41d2-4111-85a2-c6284c676538" targetNamespace="http://schemas.microsoft.com/office/2006/metadata/properties" ma:root="true" ma:fieldsID="5640ea4520ae842c0726859ed9ddab58" ns2:_="" ns3:_="">
    <xsd:import namespace="ce99fe37-76b6-451c-8c42-6f7dc8ff69ed"/>
    <xsd:import namespace="9285c08f-41d2-4111-85a2-c6284c676538"/>
    <xsd:element name="properties">
      <xsd:complexType>
        <xsd:sequence>
          <xsd:element name="documentManagement">
            <xsd:complexType>
              <xsd:all>
                <xsd:element ref="ns2:Filbanken" minOccurs="0"/>
                <xsd:element ref="ns2:Lenk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Filbode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mc84bbce10d34e789b035cc9eb28063e" minOccurs="0"/>
                <xsd:element ref="ns2:Fotograf" minOccurs="0"/>
                <xsd:element ref="ns2:Lisens" minOccurs="0"/>
                <xsd:element ref="ns2:Samtykkeskjema_x002d_" minOccurs="0"/>
                <xsd:element ref="ns2:Priorit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9fe37-76b6-451c-8c42-6f7dc8ff69ed" elementFormDefault="qualified">
    <xsd:import namespace="http://schemas.microsoft.com/office/2006/documentManagement/types"/>
    <xsd:import namespace="http://schemas.microsoft.com/office/infopath/2007/PartnerControls"/>
    <xsd:element name="Filbanken" ma:index="8" nillable="true" ma:displayName="Filbanken" ma:format="Dropdown" ma:internalName="Filbanken">
      <xsd:simpleType>
        <xsd:restriction base="dms:Choice">
          <xsd:enumeration value="Styringsdokumenter og planer"/>
          <xsd:enumeration value="Økonomi"/>
          <xsd:enumeration value="Økonomi/budsjett"/>
          <xsd:enumeration value="Økonomi/skyggeregnskap"/>
          <xsd:enumeration value="Rekruttering"/>
          <xsd:enumeration value="Rekruttering/utlysningstekst"/>
          <xsd:enumeration value="Rekruttering/intervjuguider"/>
          <xsd:enumeration value="Referat"/>
          <xsd:enumeration value="Referat/Møter med eksterne"/>
          <xsd:enumeration value="Referat/Avdelingsmøter"/>
          <xsd:enumeration value="Lokallagsarbeid"/>
          <xsd:enumeration value="Lokallagsarbeid/Samlinger med lokallag"/>
          <xsd:enumeration value="Lok.../Sam.../Lokallagsledersamling"/>
          <xsd:enumeration value="Lok.../Sam.../Lokallagsledertrening"/>
          <xsd:enumeration value="Lok.../Sam.../Lokallagssamlinger"/>
          <xsd:enumeration value="Lok.../Sam.../Regionsamlinger"/>
          <xsd:enumeration value="Lokallagsarbeid/LNU"/>
          <xsd:enumeration value="Filboden"/>
        </xsd:restriction>
      </xsd:simpleType>
    </xsd:element>
    <xsd:element name="Lenker" ma:index="9" nillable="true" ma:displayName="Interne lenker" ma:description="For viktige dokumenter som inneholder lenker til andre dokumenter og som gjerne ønskes oppdatert, merk &quot;ja&quot;." ma:format="Dropdown" ma:internalName="Lenker">
      <xsd:simpleType>
        <xsd:restriction base="dms:Choice">
          <xsd:enumeration value="ja"/>
          <xsd:enumeration value="nei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boden" ma:index="13" nillable="true" ma:displayName="Filboden" ma:format="Dropdown" ma:internalName="Filboden">
      <xsd:simpleType>
        <xsd:restriction base="dms:Choice">
          <xsd:enumeration value="Styringsdokument"/>
          <xsd:enumeration value="Økonomi"/>
          <xsd:enumeration value="Prosjektarbeid"/>
          <xsd:enumeration value="Lokallagsarbeid"/>
          <xsd:enumeration value="Regionkontor Trøndelag"/>
          <xsd:enumeration value="Regionkontor Innlandet"/>
          <xsd:enumeration value="Regionkontor Nord-Norge"/>
          <xsd:enumeration value="Oslo-teamet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f9c565ea-c766-4ce0-9491-918e50597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c84bbce10d34e789b035cc9eb28063e" ma:index="25" nillable="true" ma:taxonomy="true" ma:internalName="mc84bbce10d34e789b035cc9eb28063e" ma:taxonomyFieldName="Omstrukturering" ma:displayName="Flyttes til" ma:default="" ma:fieldId="{6c84bbce-10d3-4e78-9b03-5cc9eb28063e}" ma:sspId="f9c565ea-c766-4ce0-9491-918e50597f70" ma:termSetId="7eb0e5de-99f4-496a-a7cb-72956755ab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tograf" ma:index="26" nillable="true" ma:displayName="Fotograf" ma:format="Dropdown" ma:internalName="Fotograf">
      <xsd:simpleType>
        <xsd:restriction base="dms:Text">
          <xsd:maxLength value="255"/>
        </xsd:restriction>
      </xsd:simpleType>
    </xsd:element>
    <xsd:element name="Lisens" ma:index="27" nillable="true" ma:displayName="Lisens" ma:format="Dropdown" ma:internalName="Lisens">
      <xsd:simpleType>
        <xsd:restriction base="dms:Text">
          <xsd:maxLength value="255"/>
        </xsd:restriction>
      </xsd:simpleType>
    </xsd:element>
    <xsd:element name="Samtykkeskjema_x002d_" ma:index="28" nillable="true" ma:displayName="Samtykkeskjema" ma:format="Dropdown" ma:internalName="Samtykkeskjema_x002d_">
      <xsd:simpleType>
        <xsd:restriction base="dms:Choice">
          <xsd:enumeration value="Ja"/>
          <xsd:enumeration value="Nei"/>
          <xsd:enumeration value="Valg 3"/>
        </xsd:restriction>
      </xsd:simpleType>
    </xsd:element>
    <xsd:element name="Prioritet" ma:index="29" nillable="true" ma:displayName="Prioritet" ma:format="Dropdown" ma:internalName="Prioritet">
      <xsd:simpleType>
        <xsd:restriction base="dms:Choice">
          <xsd:enumeration value="3-Høy"/>
          <xsd:enumeration value="2-Middels"/>
          <xsd:enumeration value="1-Lav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c08f-41d2-4111-85a2-c6284c6765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865a7f1-84bd-4e34-b717-9565effdba6e}" ma:internalName="TaxCatchAll" ma:showField="CatchAllData" ma:web="9285c08f-41d2-4111-85a2-c6284c676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A05806-7202-4F4F-B4F5-95C1E1CA5443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9285c08f-41d2-4111-85a2-c6284c676538"/>
    <ds:schemaRef ds:uri="ce99fe37-76b6-451c-8c42-6f7dc8ff69e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4539BC-1C44-472C-8A9B-C297AC3FD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1996B-AD02-4BCC-9A5F-5D6EC90BB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9fe37-76b6-451c-8c42-6f7dc8ff69ed"/>
    <ds:schemaRef ds:uri="9285c08f-41d2-4111-85a2-c6284c676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Instruksjoner</vt:lpstr>
      <vt:lpstr>Budsjett og Årsregnskap</vt:lpstr>
      <vt:lpstr>Kontoutskrift</vt:lpstr>
    </vt:vector>
  </TitlesOfParts>
  <Manager/>
  <Company>TeleComputing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Gustavsen</dc:creator>
  <cp:keywords/>
  <dc:description/>
  <cp:lastModifiedBy>Lotte Shephard</cp:lastModifiedBy>
  <cp:revision/>
  <dcterms:created xsi:type="dcterms:W3CDTF">2013-03-13T12:28:01Z</dcterms:created>
  <dcterms:modified xsi:type="dcterms:W3CDTF">2026-04-28T19:06:17Z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0x0101003218F2478D70134A92C32C7FED458A08</vt:lpwstr>
  </property>
  <property fmtid="{D5CDD505-2E9C-101B-9397-08002B2CF9AE}" pid="3" name="MediaServiceImageTags">
    <vt:lpwstr/>
  </property>
</Properties>
</file>